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78" documentId="13_ncr:1_{19D91B08-7DD9-429F-ABC6-2CB63792FEBA}" xr6:coauthVersionLast="47" xr6:coauthVersionMax="47" xr10:uidLastSave="{3D4387C8-E744-4957-8B6F-F3A7DB8B1551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7" i="2" l="1"/>
  <c r="D307" i="2"/>
  <c r="E307" i="2"/>
  <c r="F307" i="2"/>
  <c r="G307" i="2" s="1"/>
  <c r="C299" i="2"/>
  <c r="D299" i="2" s="1"/>
  <c r="C300" i="2"/>
  <c r="C301" i="2"/>
  <c r="D301" i="2" s="1"/>
  <c r="C302" i="2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D302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<sst xmlns="http://schemas.openxmlformats.org/spreadsheetml/2006/main" count="322" uniqueCount="59">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</sst>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6" fontId="7" fillId="0" borderId="3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295" activePane="bottomLeft" state="frozen"/>
      <selection pane="bottomLeft" activeCell="B309" sqref="B309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44" t="s">
        <v>20</v>
      </c>
      <c r="B1" s="45"/>
      <c r="C1" s="45"/>
      <c r="D1" s="45"/>
      <c r="E1" s="45"/>
      <c r="F1" s="45"/>
      <c r="G1" s="46"/>
    </row>
    <row r="2" spans="1:10" ht="51" customHeight="1" x14ac:dyDescent="0.3">
      <c r="A2" s="57" t="s">
        <v>0</v>
      </c>
      <c r="B2" s="47" t="s">
        <v>49</v>
      </c>
      <c r="C2" s="48"/>
      <c r="D2" s="49" t="s">
        <v>21</v>
      </c>
      <c r="E2" s="50"/>
      <c r="F2" s="50"/>
      <c r="G2" s="51"/>
    </row>
    <row r="3" spans="1:10" ht="18" customHeight="1" x14ac:dyDescent="0.3">
      <c r="A3" s="58"/>
      <c r="B3" s="59" t="s">
        <v>28</v>
      </c>
      <c r="C3" s="61" t="s">
        <v>48</v>
      </c>
      <c r="D3" s="59" t="s">
        <v>46</v>
      </c>
      <c r="E3" s="63" t="s">
        <v>47</v>
      </c>
      <c r="F3" s="52" t="s">
        <v>22</v>
      </c>
      <c r="G3" s="53"/>
    </row>
    <row r="4" spans="1:10" ht="70.5" customHeight="1" x14ac:dyDescent="0.3">
      <c r="A4" s="58"/>
      <c r="B4" s="60"/>
      <c r="C4" s="62"/>
      <c r="D4" s="60"/>
      <c r="E4" s="64"/>
      <c r="F4" s="2" t="s">
        <v>53</v>
      </c>
      <c r="G4" s="3" t="s">
        <v>52</v>
      </c>
    </row>
    <row r="5" spans="1:10" ht="18" customHeight="1" x14ac:dyDescent="0.3">
      <c r="A5" s="58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65" t="s">
        <v>23</v>
      </c>
      <c r="B6" s="66"/>
      <c r="C6" s="66"/>
      <c r="D6" s="66"/>
      <c r="E6" s="66"/>
      <c r="F6" s="66"/>
      <c r="G6" s="67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6" t="s">
        <v>45</v>
      </c>
      <c r="B11" s="37"/>
      <c r="C11" s="37"/>
      <c r="D11" s="37"/>
      <c r="E11" s="37"/>
      <c r="F11" s="37"/>
      <c r="G11" s="38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6" t="s">
        <v>44</v>
      </c>
      <c r="B24" s="37"/>
      <c r="C24" s="37"/>
      <c r="D24" s="37"/>
      <c r="E24" s="37"/>
      <c r="F24" s="37"/>
      <c r="G24" s="38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39" t="s">
        <v>43</v>
      </c>
      <c r="B37" s="54"/>
      <c r="C37" s="54"/>
      <c r="D37" s="54"/>
      <c r="E37" s="54"/>
      <c r="F37" s="54"/>
      <c r="G37" s="55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39" t="s">
        <v>42</v>
      </c>
      <c r="B50" s="40"/>
      <c r="C50" s="40"/>
      <c r="D50" s="40"/>
      <c r="E50" s="40"/>
      <c r="F50" s="40"/>
      <c r="G50" s="41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6" t="s">
        <v>41</v>
      </c>
      <c r="B63" s="42"/>
      <c r="C63" s="42"/>
      <c r="D63" s="42"/>
      <c r="E63" s="42"/>
      <c r="F63" s="42"/>
      <c r="G63" s="43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39" t="s">
        <v>40</v>
      </c>
      <c r="B76" s="40"/>
      <c r="C76" s="40"/>
      <c r="D76" s="40"/>
      <c r="E76" s="40"/>
      <c r="F76" s="40"/>
      <c r="G76" s="41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39" t="s">
        <v>39</v>
      </c>
      <c r="B89" s="40"/>
      <c r="C89" s="40"/>
      <c r="D89" s="40"/>
      <c r="E89" s="40"/>
      <c r="F89" s="40"/>
      <c r="G89" s="41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39" t="s">
        <v>38</v>
      </c>
      <c r="B102" s="40"/>
      <c r="C102" s="40"/>
      <c r="D102" s="40"/>
      <c r="E102" s="40"/>
      <c r="F102" s="40"/>
      <c r="G102" s="41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39" t="s">
        <v>37</v>
      </c>
      <c r="B115" s="40"/>
      <c r="C115" s="40"/>
      <c r="D115" s="40"/>
      <c r="E115" s="40"/>
      <c r="F115" s="40"/>
      <c r="G115" s="41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39" t="s">
        <v>36</v>
      </c>
      <c r="B128" s="40"/>
      <c r="C128" s="40"/>
      <c r="D128" s="40"/>
      <c r="E128" s="40"/>
      <c r="F128" s="40"/>
      <c r="G128" s="41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39" t="s">
        <v>35</v>
      </c>
      <c r="B141" s="40"/>
      <c r="C141" s="40"/>
      <c r="D141" s="40"/>
      <c r="E141" s="40"/>
      <c r="F141" s="40"/>
      <c r="G141" s="41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39" t="s">
        <v>34</v>
      </c>
      <c r="B154" s="40"/>
      <c r="C154" s="40"/>
      <c r="D154" s="40"/>
      <c r="E154" s="40"/>
      <c r="F154" s="40"/>
      <c r="G154" s="41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6" t="s">
        <v>33</v>
      </c>
      <c r="B167" s="42"/>
      <c r="C167" s="42"/>
      <c r="D167" s="42"/>
      <c r="E167" s="42"/>
      <c r="F167" s="42"/>
      <c r="G167" s="43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6" t="s">
        <v>32</v>
      </c>
      <c r="B180" s="42"/>
      <c r="C180" s="42"/>
      <c r="D180" s="42"/>
      <c r="E180" s="42"/>
      <c r="F180" s="42"/>
      <c r="G180" s="43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6" t="s">
        <v>31</v>
      </c>
      <c r="B193" s="42"/>
      <c r="C193" s="42"/>
      <c r="D193" s="42"/>
      <c r="E193" s="42"/>
      <c r="F193" s="42"/>
      <c r="G193" s="43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6" t="s">
        <v>30</v>
      </c>
      <c r="B206" s="42"/>
      <c r="C206" s="42"/>
      <c r="D206" s="42"/>
      <c r="E206" s="42"/>
      <c r="F206" s="42"/>
      <c r="G206" s="43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6" t="s">
        <v>29</v>
      </c>
      <c r="B219" s="42"/>
      <c r="C219" s="42"/>
      <c r="D219" s="42"/>
      <c r="E219" s="42"/>
      <c r="F219" s="42"/>
      <c r="G219" s="43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6" t="s">
        <v>50</v>
      </c>
      <c r="B232" s="42"/>
      <c r="C232" s="42"/>
      <c r="D232" s="42"/>
      <c r="E232" s="42"/>
      <c r="F232" s="42"/>
      <c r="G232" s="43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6" t="s">
        <v>51</v>
      </c>
      <c r="B245" s="42"/>
      <c r="C245" s="42"/>
      <c r="D245" s="42"/>
      <c r="E245" s="42"/>
      <c r="F245" s="42"/>
      <c r="G245" s="43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6" t="s">
        <v>54</v>
      </c>
      <c r="B258" s="37"/>
      <c r="C258" s="37"/>
      <c r="D258" s="37"/>
      <c r="E258" s="37"/>
      <c r="F258" s="37"/>
      <c r="G258" s="38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6" t="s">
        <v>55</v>
      </c>
      <c r="B271" s="37"/>
      <c r="C271" s="37"/>
      <c r="D271" s="37"/>
      <c r="E271" s="37"/>
      <c r="F271" s="37"/>
      <c r="G271" s="38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6" t="s">
        <v>56</v>
      </c>
      <c r="B284" s="37"/>
      <c r="C284" s="37"/>
      <c r="D284" s="37"/>
      <c r="E284" s="37"/>
      <c r="F284" s="37"/>
      <c r="G284" s="38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3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3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3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3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3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3">
      <c r="A297" s="36" t="s">
        <v>57</v>
      </c>
      <c r="B297" s="37"/>
      <c r="C297" s="37"/>
      <c r="D297" s="37"/>
      <c r="E297" s="37"/>
      <c r="F297" s="37"/>
      <c r="G297" s="38"/>
    </row>
    <row r="298" spans="1:7" ht="13.5" customHeight="1" x14ac:dyDescent="0.3">
      <c r="A298" s="29" t="s">
        <v>4</v>
      </c>
      <c r="B298" s="35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3">
      <c r="A299" s="29" t="s">
        <v>5</v>
      </c>
      <c r="B299" s="13">
        <v>121.1</v>
      </c>
      <c r="C299" s="12">
        <f t="shared" ref="C299:C309" si="118">((B299/$B$296)-1)*100</f>
        <v>0.74875207986688785</v>
      </c>
      <c r="D299" s="11">
        <f t="shared" ref="D299:D309" si="119">0.75*C299</f>
        <v>0.56156405990016589</v>
      </c>
      <c r="E299" s="1">
        <f>+E286</f>
        <v>0.25</v>
      </c>
      <c r="F299" s="11">
        <f t="shared" ref="F299:F309" si="120">+D299+E299</f>
        <v>0.81156405990016589</v>
      </c>
      <c r="G299" s="12">
        <f t="shared" si="117"/>
        <v>1.0081156405990017</v>
      </c>
    </row>
    <row r="300" spans="1:7" ht="13.5" customHeight="1" x14ac:dyDescent="0.3">
      <c r="A300" s="29" t="s">
        <v>6</v>
      </c>
      <c r="B300" s="13">
        <v>121.4</v>
      </c>
      <c r="C300" s="12">
        <f t="shared" si="118"/>
        <v>0.99833610648918381</v>
      </c>
      <c r="D300" s="11">
        <f t="shared" si="119"/>
        <v>0.74875207986688785</v>
      </c>
      <c r="E300" s="1">
        <f t="shared" ref="E300:E309" si="121">+E287</f>
        <v>0.375</v>
      </c>
      <c r="F300" s="11">
        <f t="shared" si="120"/>
        <v>1.1237520798668879</v>
      </c>
      <c r="G300" s="12">
        <f t="shared" si="117"/>
        <v>1.0112375207986688</v>
      </c>
    </row>
    <row r="301" spans="1:7" ht="13.5" customHeight="1" x14ac:dyDescent="0.3">
      <c r="A301" s="29" t="s">
        <v>7</v>
      </c>
      <c r="B301" s="13">
        <v>121.3</v>
      </c>
      <c r="C301" s="12">
        <f t="shared" si="118"/>
        <v>0.91514143094841849</v>
      </c>
      <c r="D301" s="11">
        <f t="shared" si="119"/>
        <v>0.68635607321131387</v>
      </c>
      <c r="E301" s="1">
        <f t="shared" si="121"/>
        <v>0.5</v>
      </c>
      <c r="F301" s="11">
        <f t="shared" si="120"/>
        <v>1.1863560732113139</v>
      </c>
      <c r="G301" s="12">
        <f t="shared" si="117"/>
        <v>1.0118635607321131</v>
      </c>
    </row>
    <row r="302" spans="1:7" ht="13.5" customHeight="1" x14ac:dyDescent="0.3">
      <c r="A302" s="29" t="s">
        <v>1</v>
      </c>
      <c r="B302" s="13">
        <v>121.2</v>
      </c>
      <c r="C302" s="12">
        <f t="shared" si="118"/>
        <v>0.83194675540765317</v>
      </c>
      <c r="D302" s="11">
        <f t="shared" si="119"/>
        <v>0.62396006655573988</v>
      </c>
      <c r="E302" s="1">
        <f t="shared" si="121"/>
        <v>0.625</v>
      </c>
      <c r="F302" s="11">
        <f t="shared" si="120"/>
        <v>1.2489600665557399</v>
      </c>
      <c r="G302" s="12">
        <f t="shared" si="117"/>
        <v>1.0124896006655575</v>
      </c>
    </row>
    <row r="303" spans="1:7" ht="13.5" customHeight="1" x14ac:dyDescent="0.3">
      <c r="A303" s="29" t="s">
        <v>8</v>
      </c>
      <c r="B303" s="13">
        <v>121.3</v>
      </c>
      <c r="C303" s="12">
        <f t="shared" si="118"/>
        <v>0.91514143094841849</v>
      </c>
      <c r="D303" s="11">
        <f t="shared" si="119"/>
        <v>0.68635607321131387</v>
      </c>
      <c r="E303" s="1">
        <f t="shared" si="121"/>
        <v>0.75</v>
      </c>
      <c r="F303" s="11">
        <f t="shared" si="120"/>
        <v>1.4363560732113139</v>
      </c>
      <c r="G303" s="12">
        <f t="shared" si="117"/>
        <v>1.0143635607321131</v>
      </c>
    </row>
    <row r="304" spans="1:7" ht="13.5" customHeight="1" x14ac:dyDescent="0.3">
      <c r="A304" s="29" t="s">
        <v>9</v>
      </c>
      <c r="B304" s="13">
        <v>121.8</v>
      </c>
      <c r="C304" s="12">
        <f t="shared" si="118"/>
        <v>1.3311148086522451</v>
      </c>
      <c r="D304" s="11">
        <f t="shared" si="119"/>
        <v>0.99833610648918381</v>
      </c>
      <c r="E304" s="1">
        <f t="shared" si="121"/>
        <v>0.875</v>
      </c>
      <c r="F304" s="11">
        <f t="shared" si="120"/>
        <v>1.8733361064891838</v>
      </c>
      <c r="G304" s="12">
        <f t="shared" si="117"/>
        <v>1.0187333610648919</v>
      </c>
    </row>
    <row r="305" spans="1:16" ht="13.5" customHeight="1" x14ac:dyDescent="0.3">
      <c r="A305" s="29" t="s">
        <v>10</v>
      </c>
      <c r="B305" s="13">
        <v>121.8</v>
      </c>
      <c r="C305" s="12">
        <f t="shared" si="118"/>
        <v>1.3311148086522451</v>
      </c>
      <c r="D305" s="11">
        <f t="shared" si="119"/>
        <v>0.99833610648918381</v>
      </c>
      <c r="E305" s="1">
        <f t="shared" si="121"/>
        <v>1</v>
      </c>
      <c r="F305" s="11">
        <f t="shared" si="120"/>
        <v>1.9983361064891838</v>
      </c>
      <c r="G305" s="12">
        <f t="shared" si="117"/>
        <v>1.0199833610648918</v>
      </c>
    </row>
    <row r="306" spans="1:16" ht="13.5" customHeight="1" x14ac:dyDescent="0.3">
      <c r="A306" s="29" t="s">
        <v>11</v>
      </c>
      <c r="B306" s="13">
        <v>121.7</v>
      </c>
      <c r="C306" s="12">
        <f t="shared" si="118"/>
        <v>1.2479201331114798</v>
      </c>
      <c r="D306" s="11">
        <f t="shared" si="119"/>
        <v>0.93594009983360982</v>
      </c>
      <c r="E306" s="1">
        <f t="shared" si="121"/>
        <v>1.125</v>
      </c>
      <c r="F306" s="11">
        <f t="shared" si="120"/>
        <v>2.0609400998336098</v>
      </c>
      <c r="G306" s="12">
        <f t="shared" si="117"/>
        <v>1.0206094009983362</v>
      </c>
    </row>
    <row r="307" spans="1:16" ht="13.5" customHeight="1" x14ac:dyDescent="0.3">
      <c r="A307" s="29" t="s">
        <v>12</v>
      </c>
      <c r="B307" s="13">
        <v>121.4</v>
      </c>
      <c r="C307" s="12">
        <f t="shared" ref="C307" si="122">((B307/$B$296)-1)*100</f>
        <v>0.99833610648918381</v>
      </c>
      <c r="D307" s="11">
        <f t="shared" ref="D307" si="123">0.75*C307</f>
        <v>0.74875207986688785</v>
      </c>
      <c r="E307" s="1">
        <f t="shared" si="121"/>
        <v>1.25</v>
      </c>
      <c r="F307" s="11">
        <f t="shared" ref="F307" si="124">+D307+E307</f>
        <v>1.9987520798668879</v>
      </c>
      <c r="G307" s="12">
        <f t="shared" ref="G307" si="125">1+F307/100</f>
        <v>1.0199875207986688</v>
      </c>
    </row>
    <row r="308" spans="1:16" ht="13.5" customHeight="1" x14ac:dyDescent="0.3">
      <c r="A308" s="29" t="s">
        <v>13</v>
      </c>
      <c r="B308" s="13">
        <v>121.3</v>
      </c>
      <c r="C308" s="12">
        <f t="shared" si="118"/>
        <v>0.91514143094841849</v>
      </c>
      <c r="D308" s="11">
        <f t="shared" si="119"/>
        <v>0.68635607321131387</v>
      </c>
      <c r="E308" s="1">
        <f t="shared" si="121"/>
        <v>1.375</v>
      </c>
      <c r="F308" s="11">
        <f t="shared" si="120"/>
        <v>2.0613560732113139</v>
      </c>
      <c r="G308" s="12">
        <f t="shared" si="117"/>
        <v>1.0206135607321132</v>
      </c>
    </row>
    <row r="309" spans="1:16" ht="13.5" customHeight="1" x14ac:dyDescent="0.3">
      <c r="A309" s="29" t="s">
        <v>2</v>
      </c>
      <c r="B309" s="15">
        <v>121.5</v>
      </c>
      <c r="C309" s="12">
        <f t="shared" si="118"/>
        <v>1.0815307820299491</v>
      </c>
      <c r="D309" s="11">
        <f t="shared" si="119"/>
        <v>0.81114808652246184</v>
      </c>
      <c r="E309" s="1">
        <f t="shared" si="121"/>
        <v>1.5</v>
      </c>
      <c r="F309" s="11">
        <f t="shared" si="120"/>
        <v>2.3111480865224618</v>
      </c>
      <c r="G309" s="12">
        <f t="shared" si="117"/>
        <v>1.0231114808652246</v>
      </c>
    </row>
    <row r="310" spans="1:16" ht="60" customHeight="1" x14ac:dyDescent="0.3">
      <c r="A310" s="56" t="s">
        <v>58</v>
      </c>
      <c r="B310" s="56"/>
      <c r="C310" s="56"/>
      <c r="D310" s="56"/>
      <c r="E310" s="56"/>
      <c r="F310" s="56"/>
      <c r="G310" s="56"/>
      <c r="J310"/>
      <c r="K310"/>
      <c r="L310"/>
      <c r="M310"/>
      <c r="N310"/>
      <c r="O310"/>
      <c r="P310"/>
    </row>
    <row r="311" spans="1:16" x14ac:dyDescent="0.3">
      <c r="D311" s="11"/>
      <c r="F311" s="11"/>
    </row>
    <row r="312" spans="1:16" ht="13" x14ac:dyDescent="0.3">
      <c r="D312" s="11"/>
      <c r="F312"/>
      <c r="G312"/>
    </row>
    <row r="313" spans="1:16" x14ac:dyDescent="0.3">
      <c r="D313" s="11"/>
      <c r="F313" s="11"/>
      <c r="I313" s="11"/>
      <c r="J313" s="20"/>
    </row>
    <row r="314" spans="1:16" ht="12.75" customHeight="1" x14ac:dyDescent="0.3">
      <c r="C314" s="34"/>
      <c r="D314" s="11"/>
      <c r="F314" s="11"/>
    </row>
    <row r="315" spans="1:16" x14ac:dyDescent="0.3">
      <c r="D315" s="11"/>
      <c r="F315" s="11"/>
      <c r="G315" s="20"/>
    </row>
    <row r="316" spans="1:16" ht="12.75" customHeight="1" x14ac:dyDescent="0.3">
      <c r="D316" s="11"/>
      <c r="F316" s="11"/>
    </row>
    <row r="317" spans="1:16" x14ac:dyDescent="0.3">
      <c r="D317" s="11"/>
      <c r="F317" s="11"/>
    </row>
    <row r="318" spans="1:16" x14ac:dyDescent="0.3">
      <c r="F318" s="11"/>
    </row>
  </sheetData>
  <mergeCells count="34"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3D454-38E4-4987-BFA1-C6FC19BD4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2026-01-16T14:49:06Z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