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confindustriaservizi.sharepoint.com/sites/CentroStudi-ACSCsuCloud/Documenti condivisi/Prodotti ordinari/TFR e crediti di lavoro/2025/TFR_2025/"/>
    </mc:Choice>
  </mc:AlternateContent>
  <xr:revisionPtr revIDLastSave="74" documentId="13_ncr:1_{19D91B08-7DD9-429F-ABC6-2CB63792FEBA}" xr6:coauthVersionLast="47" xr6:coauthVersionMax="47" xr10:uidLastSave="{F7483B7F-ECE1-419A-BA78-79B58592673A}"/>
  <bookViews>
    <workbookView xWindow="-120" yWindow="-120" windowWidth="29040" windowHeight="15840" firstSheet="1" activeTab="1" xr2:uid="{00000000-000D-0000-FFFF-FFFF00000000}"/>
  </bookViews>
  <sheets>
    <sheet name="AFOSHEET" sheetId="3" state="hidden" r:id="rId1"/>
    <sheet name="tabell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07" i="2" l="1"/>
  <c r="D307" i="2"/>
  <c r="E307" i="2"/>
  <c r="F307" i="2"/>
  <c r="G307" i="2" s="1"/>
  <c r="C299" i="2"/>
  <c r="D299" i="2" s="1"/>
  <c r="C300" i="2"/>
  <c r="C301" i="2"/>
  <c r="D301" i="2" s="1"/>
  <c r="C302" i="2"/>
  <c r="C303" i="2"/>
  <c r="C304" i="2"/>
  <c r="C305" i="2"/>
  <c r="D305" i="2" s="1"/>
  <c r="C306" i="2"/>
  <c r="D306" i="2" s="1"/>
  <c r="C308" i="2"/>
  <c r="D308" i="2" s="1"/>
  <c r="C309" i="2"/>
  <c r="D309" i="2" s="1"/>
  <c r="C298" i="2"/>
  <c r="D298" i="2" s="1"/>
  <c r="D304" i="2"/>
  <c r="D303" i="2"/>
  <c r="D302" i="2"/>
  <c r="D300" i="2"/>
  <c r="C286" i="2"/>
  <c r="C287" i="2"/>
  <c r="D287" i="2" s="1"/>
  <c r="C288" i="2"/>
  <c r="D288" i="2" s="1"/>
  <c r="C289" i="2"/>
  <c r="D289" i="2" s="1"/>
  <c r="C290" i="2"/>
  <c r="C291" i="2"/>
  <c r="D291" i="2" s="1"/>
  <c r="C292" i="2"/>
  <c r="C293" i="2"/>
  <c r="C294" i="2"/>
  <c r="D294" i="2" s="1"/>
  <c r="C295" i="2"/>
  <c r="C296" i="2"/>
  <c r="D296" i="2" s="1"/>
  <c r="C285" i="2"/>
  <c r="D295" i="2"/>
  <c r="D293" i="2"/>
  <c r="D292" i="2"/>
  <c r="D290" i="2"/>
  <c r="D286" i="2"/>
  <c r="D285" i="2"/>
  <c r="C273" i="2"/>
  <c r="D273" i="2" s="1"/>
  <c r="C274" i="2"/>
  <c r="C275" i="2"/>
  <c r="D275" i="2" s="1"/>
  <c r="C276" i="2"/>
  <c r="D276" i="2" s="1"/>
  <c r="C277" i="2"/>
  <c r="D277" i="2" s="1"/>
  <c r="C278" i="2"/>
  <c r="D278" i="2" s="1"/>
  <c r="C279" i="2"/>
  <c r="D279" i="2" s="1"/>
  <c r="C280" i="2"/>
  <c r="D280" i="2" s="1"/>
  <c r="C281" i="2"/>
  <c r="D281" i="2" s="1"/>
  <c r="C282" i="2"/>
  <c r="D282" i="2" s="1"/>
  <c r="C283" i="2"/>
  <c r="D283" i="2" s="1"/>
  <c r="C272" i="2"/>
  <c r="D272" i="2" s="1"/>
  <c r="C260" i="2"/>
  <c r="D260" i="2" s="1"/>
  <c r="C261" i="2"/>
  <c r="D261" i="2" s="1"/>
  <c r="C262" i="2"/>
  <c r="D262" i="2" s="1"/>
  <c r="C263" i="2"/>
  <c r="D263" i="2" s="1"/>
  <c r="C264" i="2"/>
  <c r="D264" i="2" s="1"/>
  <c r="C265" i="2"/>
  <c r="D265" i="2" s="1"/>
  <c r="C266" i="2"/>
  <c r="D266" i="2" s="1"/>
  <c r="C267" i="2"/>
  <c r="D267" i="2" s="1"/>
  <c r="C268" i="2"/>
  <c r="D268" i="2" s="1"/>
  <c r="C269" i="2"/>
  <c r="D269" i="2" s="1"/>
  <c r="C270" i="2"/>
  <c r="D270" i="2" s="1"/>
  <c r="C259" i="2"/>
  <c r="D259" i="2" s="1"/>
  <c r="C256" i="2"/>
  <c r="D256" i="2" s="1"/>
  <c r="C255" i="2"/>
  <c r="D255" i="2" s="1"/>
  <c r="C254" i="2"/>
  <c r="D254" i="2" s="1"/>
  <c r="C247" i="2"/>
  <c r="D247" i="2" s="1"/>
  <c r="C248" i="2"/>
  <c r="D248" i="2" s="1"/>
  <c r="C249" i="2"/>
  <c r="D249" i="2" s="1"/>
  <c r="C250" i="2"/>
  <c r="D250" i="2" s="1"/>
  <c r="C251" i="2"/>
  <c r="D251" i="2" s="1"/>
  <c r="C252" i="2"/>
  <c r="D252" i="2" s="1"/>
  <c r="C253" i="2"/>
  <c r="D253" i="2" s="1"/>
  <c r="C257" i="2"/>
  <c r="D257" i="2" s="1"/>
  <c r="C246" i="2"/>
  <c r="D246" i="2" s="1"/>
  <c r="C234" i="2"/>
  <c r="D234" i="2" s="1"/>
  <c r="C235" i="2"/>
  <c r="D235" i="2" s="1"/>
  <c r="C236" i="2"/>
  <c r="D236" i="2" s="1"/>
  <c r="C237" i="2"/>
  <c r="C238" i="2"/>
  <c r="C239" i="2"/>
  <c r="C240" i="2"/>
  <c r="D240" i="2" s="1"/>
  <c r="C241" i="2"/>
  <c r="C242" i="2"/>
  <c r="C243" i="2"/>
  <c r="C244" i="2"/>
  <c r="C233" i="2"/>
  <c r="D233" i="2" s="1"/>
  <c r="C221" i="2"/>
  <c r="D221" i="2" s="1"/>
  <c r="C222" i="2"/>
  <c r="D222" i="2" s="1"/>
  <c r="C223" i="2"/>
  <c r="D223" i="2" s="1"/>
  <c r="C224" i="2"/>
  <c r="D224" i="2" s="1"/>
  <c r="C225" i="2"/>
  <c r="D225" i="2" s="1"/>
  <c r="C226" i="2"/>
  <c r="D226" i="2" s="1"/>
  <c r="C227" i="2"/>
  <c r="D227" i="2" s="1"/>
  <c r="C228" i="2"/>
  <c r="D228" i="2" s="1"/>
  <c r="C229" i="2"/>
  <c r="D229" i="2" s="1"/>
  <c r="C230" i="2"/>
  <c r="D230" i="2" s="1"/>
  <c r="C231" i="2"/>
  <c r="D231" i="2" s="1"/>
  <c r="C220" i="2"/>
  <c r="D220" i="2" s="1"/>
  <c r="C212" i="2"/>
  <c r="D212" i="2" s="1"/>
  <c r="C208" i="2"/>
  <c r="D208" i="2" s="1"/>
  <c r="C209" i="2"/>
  <c r="D209" i="2" s="1"/>
  <c r="C210" i="2"/>
  <c r="D210" i="2" s="1"/>
  <c r="C211" i="2"/>
  <c r="D211" i="2" s="1"/>
  <c r="C213" i="2"/>
  <c r="D213" i="2" s="1"/>
  <c r="C214" i="2"/>
  <c r="D214" i="2" s="1"/>
  <c r="C215" i="2"/>
  <c r="D215" i="2" s="1"/>
  <c r="C216" i="2"/>
  <c r="D216" i="2" s="1"/>
  <c r="C217" i="2"/>
  <c r="D217" i="2" s="1"/>
  <c r="C218" i="2"/>
  <c r="D218" i="2" s="1"/>
  <c r="C207" i="2"/>
  <c r="D207" i="2" s="1"/>
  <c r="C195" i="2"/>
  <c r="D195" i="2" s="1"/>
  <c r="C196" i="2"/>
  <c r="D196" i="2" s="1"/>
  <c r="C197" i="2"/>
  <c r="D197" i="2" s="1"/>
  <c r="C198" i="2"/>
  <c r="D198" i="2" s="1"/>
  <c r="C199" i="2"/>
  <c r="D199" i="2" s="1"/>
  <c r="C200" i="2"/>
  <c r="D200" i="2" s="1"/>
  <c r="C201" i="2"/>
  <c r="D201" i="2" s="1"/>
  <c r="C202" i="2"/>
  <c r="D202" i="2" s="1"/>
  <c r="C203" i="2"/>
  <c r="D203" i="2" s="1"/>
  <c r="C204" i="2"/>
  <c r="D204" i="2" s="1"/>
  <c r="C205" i="2"/>
  <c r="D205" i="2" s="1"/>
  <c r="C194" i="2"/>
  <c r="D194" i="2" s="1"/>
  <c r="C192" i="2"/>
  <c r="D192" i="2" s="1"/>
  <c r="C191" i="2"/>
  <c r="D191" i="2" s="1"/>
  <c r="C190" i="2"/>
  <c r="D190" i="2" s="1"/>
  <c r="C189" i="2"/>
  <c r="D189" i="2" s="1"/>
  <c r="C188" i="2"/>
  <c r="D188" i="2" s="1"/>
  <c r="C187" i="2"/>
  <c r="D187" i="2" s="1"/>
  <c r="E26" i="2"/>
  <c r="E39" i="2" s="1"/>
  <c r="E52" i="2" s="1"/>
  <c r="E65" i="2" s="1"/>
  <c r="E78" i="2" s="1"/>
  <c r="E91" i="2" s="1"/>
  <c r="E104" i="2" s="1"/>
  <c r="E117" i="2" s="1"/>
  <c r="E27" i="2"/>
  <c r="E40" i="2" s="1"/>
  <c r="E53" i="2" s="1"/>
  <c r="E66" i="2" s="1"/>
  <c r="E79" i="2" s="1"/>
  <c r="E92" i="2" s="1"/>
  <c r="E105" i="2" s="1"/>
  <c r="E118" i="2" s="1"/>
  <c r="E131" i="2" s="1"/>
  <c r="E144" i="2" s="1"/>
  <c r="E28" i="2"/>
  <c r="E41" i="2" s="1"/>
  <c r="E54" i="2" s="1"/>
  <c r="E67" i="2" s="1"/>
  <c r="E80" i="2" s="1"/>
  <c r="E93" i="2" s="1"/>
  <c r="E106" i="2" s="1"/>
  <c r="E119" i="2" s="1"/>
  <c r="E29" i="2"/>
  <c r="E42" i="2" s="1"/>
  <c r="E55" i="2" s="1"/>
  <c r="E68" i="2" s="1"/>
  <c r="E81" i="2" s="1"/>
  <c r="E94" i="2" s="1"/>
  <c r="E107" i="2" s="1"/>
  <c r="E120" i="2" s="1"/>
  <c r="E133" i="2" s="1"/>
  <c r="E30" i="2"/>
  <c r="E43" i="2" s="1"/>
  <c r="E56" i="2" s="1"/>
  <c r="E69" i="2" s="1"/>
  <c r="E82" i="2" s="1"/>
  <c r="E95" i="2" s="1"/>
  <c r="E108" i="2" s="1"/>
  <c r="E121" i="2" s="1"/>
  <c r="E31" i="2"/>
  <c r="E44" i="2" s="1"/>
  <c r="E57" i="2" s="1"/>
  <c r="E70" i="2" s="1"/>
  <c r="E83" i="2" s="1"/>
  <c r="E96" i="2" s="1"/>
  <c r="E109" i="2" s="1"/>
  <c r="E122" i="2" s="1"/>
  <c r="E135" i="2" s="1"/>
  <c r="E32" i="2"/>
  <c r="E45" i="2" s="1"/>
  <c r="E58" i="2" s="1"/>
  <c r="E71" i="2" s="1"/>
  <c r="E84" i="2" s="1"/>
  <c r="E97" i="2" s="1"/>
  <c r="E110" i="2" s="1"/>
  <c r="E123" i="2" s="1"/>
  <c r="E33" i="2"/>
  <c r="E46" i="2" s="1"/>
  <c r="E59" i="2" s="1"/>
  <c r="E72" i="2" s="1"/>
  <c r="E85" i="2" s="1"/>
  <c r="E98" i="2" s="1"/>
  <c r="E111" i="2" s="1"/>
  <c r="E124" i="2" s="1"/>
  <c r="E137" i="2" s="1"/>
  <c r="E34" i="2"/>
  <c r="E47" i="2" s="1"/>
  <c r="E60" i="2" s="1"/>
  <c r="E73" i="2" s="1"/>
  <c r="E86" i="2" s="1"/>
  <c r="E99" i="2" s="1"/>
  <c r="E112" i="2" s="1"/>
  <c r="E125" i="2" s="1"/>
  <c r="E35" i="2"/>
  <c r="E48" i="2" s="1"/>
  <c r="E61" i="2" s="1"/>
  <c r="E74" i="2" s="1"/>
  <c r="E87" i="2" s="1"/>
  <c r="E100" i="2" s="1"/>
  <c r="E113" i="2" s="1"/>
  <c r="E126" i="2" s="1"/>
  <c r="E139" i="2" s="1"/>
  <c r="E36" i="2"/>
  <c r="E49" i="2" s="1"/>
  <c r="E62" i="2" s="1"/>
  <c r="E75" i="2" s="1"/>
  <c r="E88" i="2" s="1"/>
  <c r="E101" i="2" s="1"/>
  <c r="E114" i="2" s="1"/>
  <c r="E127" i="2" s="1"/>
  <c r="E25" i="2"/>
  <c r="E38" i="2" s="1"/>
  <c r="E51" i="2" s="1"/>
  <c r="E64" i="2" s="1"/>
  <c r="E77" i="2" s="1"/>
  <c r="E90" i="2" s="1"/>
  <c r="C186" i="2"/>
  <c r="C182" i="2"/>
  <c r="C183" i="2"/>
  <c r="C184" i="2"/>
  <c r="C185" i="2"/>
  <c r="C181" i="2"/>
  <c r="C143" i="2"/>
  <c r="D143" i="2" s="1"/>
  <c r="C144" i="2"/>
  <c r="D144" i="2" s="1"/>
  <c r="C145" i="2"/>
  <c r="D145" i="2" s="1"/>
  <c r="C146" i="2"/>
  <c r="D146" i="2" s="1"/>
  <c r="C147" i="2"/>
  <c r="C148" i="2"/>
  <c r="D148" i="2" s="1"/>
  <c r="C149" i="2"/>
  <c r="C150" i="2"/>
  <c r="D150" i="2" s="1"/>
  <c r="C151" i="2"/>
  <c r="D151" i="2" s="1"/>
  <c r="C152" i="2"/>
  <c r="C153" i="2"/>
  <c r="D153" i="2" s="1"/>
  <c r="C142" i="2"/>
  <c r="D142" i="2" s="1"/>
  <c r="C130" i="2"/>
  <c r="D130" i="2" s="1"/>
  <c r="C131" i="2"/>
  <c r="D131" i="2" s="1"/>
  <c r="C132" i="2"/>
  <c r="C133" i="2"/>
  <c r="D133" i="2" s="1"/>
  <c r="C134" i="2"/>
  <c r="D134" i="2" s="1"/>
  <c r="C135" i="2"/>
  <c r="D135" i="2" s="1"/>
  <c r="C136" i="2"/>
  <c r="D136" i="2" s="1"/>
  <c r="C137" i="2"/>
  <c r="D137" i="2" s="1"/>
  <c r="C138" i="2"/>
  <c r="D138" i="2" s="1"/>
  <c r="C139" i="2"/>
  <c r="D139" i="2" s="1"/>
  <c r="C140" i="2"/>
  <c r="C129" i="2"/>
  <c r="D129" i="2" s="1"/>
  <c r="C121" i="2"/>
  <c r="D121" i="2" s="1"/>
  <c r="C122" i="2"/>
  <c r="D122" i="2" s="1"/>
  <c r="C123" i="2"/>
  <c r="D123" i="2" s="1"/>
  <c r="C124" i="2"/>
  <c r="D124" i="2" s="1"/>
  <c r="C125" i="2"/>
  <c r="D125" i="2" s="1"/>
  <c r="C126" i="2"/>
  <c r="C127" i="2"/>
  <c r="C117" i="2"/>
  <c r="D117" i="2" s="1"/>
  <c r="C118" i="2"/>
  <c r="D118" i="2" s="1"/>
  <c r="C119" i="2"/>
  <c r="D119" i="2" s="1"/>
  <c r="C120" i="2"/>
  <c r="D120" i="2" s="1"/>
  <c r="C116" i="2"/>
  <c r="D116" i="2" s="1"/>
  <c r="C13" i="2"/>
  <c r="D13" i="2" s="1"/>
  <c r="F13" i="2" s="1"/>
  <c r="G13" i="2" s="1"/>
  <c r="C14" i="2"/>
  <c r="D14" i="2" s="1"/>
  <c r="F14" i="2" s="1"/>
  <c r="G14" i="2" s="1"/>
  <c r="C15" i="2"/>
  <c r="D15" i="2" s="1"/>
  <c r="F15" i="2" s="1"/>
  <c r="G15" i="2" s="1"/>
  <c r="C16" i="2"/>
  <c r="D16" i="2" s="1"/>
  <c r="F16" i="2" s="1"/>
  <c r="G16" i="2" s="1"/>
  <c r="C17" i="2"/>
  <c r="D17" i="2" s="1"/>
  <c r="F17" i="2" s="1"/>
  <c r="G17" i="2" s="1"/>
  <c r="C18" i="2"/>
  <c r="D18" i="2" s="1"/>
  <c r="F18" i="2" s="1"/>
  <c r="G18" i="2" s="1"/>
  <c r="C19" i="2"/>
  <c r="D19" i="2" s="1"/>
  <c r="F19" i="2" s="1"/>
  <c r="G19" i="2" s="1"/>
  <c r="C20" i="2"/>
  <c r="D20" i="2" s="1"/>
  <c r="F20" i="2" s="1"/>
  <c r="G20" i="2" s="1"/>
  <c r="C21" i="2"/>
  <c r="D21" i="2" s="1"/>
  <c r="F21" i="2" s="1"/>
  <c r="G21" i="2" s="1"/>
  <c r="C22" i="2"/>
  <c r="D22" i="2" s="1"/>
  <c r="F22" i="2" s="1"/>
  <c r="G22" i="2" s="1"/>
  <c r="C23" i="2"/>
  <c r="D23" i="2" s="1"/>
  <c r="F23" i="2" s="1"/>
  <c r="G23" i="2" s="1"/>
  <c r="C12" i="2"/>
  <c r="D12" i="2" s="1"/>
  <c r="F12" i="2" s="1"/>
  <c r="G12" i="2" s="1"/>
  <c r="C168" i="2"/>
  <c r="C179" i="2"/>
  <c r="D179" i="2" s="1"/>
  <c r="C178" i="2"/>
  <c r="D178" i="2" s="1"/>
  <c r="C177" i="2"/>
  <c r="D177" i="2" s="1"/>
  <c r="C176" i="2"/>
  <c r="D176" i="2" s="1"/>
  <c r="C175" i="2"/>
  <c r="D175" i="2" s="1"/>
  <c r="C174" i="2"/>
  <c r="D174" i="2" s="1"/>
  <c r="C173" i="2"/>
  <c r="D173" i="2" s="1"/>
  <c r="C172" i="2"/>
  <c r="D172" i="2" s="1"/>
  <c r="C171" i="2"/>
  <c r="D171" i="2" s="1"/>
  <c r="C170" i="2"/>
  <c r="D170" i="2" s="1"/>
  <c r="C169" i="2"/>
  <c r="C166" i="2"/>
  <c r="C90" i="2"/>
  <c r="C165" i="2"/>
  <c r="C164" i="2"/>
  <c r="D164" i="2" s="1"/>
  <c r="C163" i="2"/>
  <c r="D163" i="2" s="1"/>
  <c r="C162" i="2"/>
  <c r="D162" i="2" s="1"/>
  <c r="C161" i="2"/>
  <c r="D161" i="2" s="1"/>
  <c r="C160" i="2"/>
  <c r="D160" i="2" s="1"/>
  <c r="C159" i="2"/>
  <c r="D159" i="2" s="1"/>
  <c r="C158" i="2"/>
  <c r="D158" i="2" s="1"/>
  <c r="C157" i="2"/>
  <c r="D157" i="2" s="1"/>
  <c r="C156" i="2"/>
  <c r="D156" i="2" s="1"/>
  <c r="C155" i="2"/>
  <c r="D155" i="2" s="1"/>
  <c r="D152" i="2"/>
  <c r="D149" i="2"/>
  <c r="D147" i="2"/>
  <c r="D140" i="2"/>
  <c r="C25" i="2"/>
  <c r="D25" i="2" s="1"/>
  <c r="C26" i="2"/>
  <c r="D26" i="2" s="1"/>
  <c r="F26" i="2" s="1"/>
  <c r="G26" i="2" s="1"/>
  <c r="C27" i="2"/>
  <c r="D27" i="2" s="1"/>
  <c r="F27" i="2" s="1"/>
  <c r="G27" i="2" s="1"/>
  <c r="C28" i="2"/>
  <c r="D28" i="2" s="1"/>
  <c r="C29" i="2"/>
  <c r="D29" i="2" s="1"/>
  <c r="C30" i="2"/>
  <c r="D30" i="2" s="1"/>
  <c r="C31" i="2"/>
  <c r="D31" i="2" s="1"/>
  <c r="F31" i="2" s="1"/>
  <c r="G31" i="2" s="1"/>
  <c r="C32" i="2"/>
  <c r="D32" i="2" s="1"/>
  <c r="F32" i="2" s="1"/>
  <c r="G32" i="2" s="1"/>
  <c r="C33" i="2"/>
  <c r="D33" i="2" s="1"/>
  <c r="C34" i="2"/>
  <c r="D34" i="2" s="1"/>
  <c r="C35" i="2"/>
  <c r="D35" i="2" s="1"/>
  <c r="C36" i="2"/>
  <c r="D36" i="2" s="1"/>
  <c r="C38" i="2"/>
  <c r="D38" i="2" s="1"/>
  <c r="C39" i="2"/>
  <c r="D39" i="2" s="1"/>
  <c r="C40" i="2"/>
  <c r="D40" i="2" s="1"/>
  <c r="C41" i="2"/>
  <c r="D41" i="2" s="1"/>
  <c r="C42" i="2"/>
  <c r="D42" i="2" s="1"/>
  <c r="C43" i="2"/>
  <c r="D43" i="2" s="1"/>
  <c r="C44" i="2"/>
  <c r="D44" i="2" s="1"/>
  <c r="C45" i="2"/>
  <c r="D45" i="2" s="1"/>
  <c r="C46" i="2"/>
  <c r="D46" i="2" s="1"/>
  <c r="C47" i="2"/>
  <c r="D47" i="2" s="1"/>
  <c r="C48" i="2"/>
  <c r="D48" i="2" s="1"/>
  <c r="C49" i="2"/>
  <c r="D49" i="2" s="1"/>
  <c r="C51" i="2"/>
  <c r="D51" i="2" s="1"/>
  <c r="C52" i="2"/>
  <c r="D52" i="2" s="1"/>
  <c r="F52" i="2" s="1"/>
  <c r="G52" i="2" s="1"/>
  <c r="C53" i="2"/>
  <c r="D53" i="2" s="1"/>
  <c r="F53" i="2" s="1"/>
  <c r="G53" i="2" s="1"/>
  <c r="C54" i="2"/>
  <c r="D54" i="2" s="1"/>
  <c r="C55" i="2"/>
  <c r="D55" i="2" s="1"/>
  <c r="C56" i="2"/>
  <c r="D56" i="2" s="1"/>
  <c r="C57" i="2"/>
  <c r="D57" i="2" s="1"/>
  <c r="C58" i="2"/>
  <c r="D58" i="2" s="1"/>
  <c r="C59" i="2"/>
  <c r="D59" i="2" s="1"/>
  <c r="C60" i="2"/>
  <c r="D60" i="2" s="1"/>
  <c r="C61" i="2"/>
  <c r="D61" i="2" s="1"/>
  <c r="C62" i="2"/>
  <c r="D62" i="2" s="1"/>
  <c r="C64" i="2"/>
  <c r="D64" i="2" s="1"/>
  <c r="C65" i="2"/>
  <c r="D65" i="2" s="1"/>
  <c r="C66" i="2"/>
  <c r="D66" i="2" s="1"/>
  <c r="C67" i="2"/>
  <c r="D67" i="2" s="1"/>
  <c r="C68" i="2"/>
  <c r="D68" i="2" s="1"/>
  <c r="C69" i="2"/>
  <c r="D69" i="2" s="1"/>
  <c r="C70" i="2"/>
  <c r="D70" i="2" s="1"/>
  <c r="C71" i="2"/>
  <c r="D71" i="2" s="1"/>
  <c r="C72" i="2"/>
  <c r="D72" i="2" s="1"/>
  <c r="C73" i="2"/>
  <c r="D73" i="2" s="1"/>
  <c r="C74" i="2"/>
  <c r="D74" i="2" s="1"/>
  <c r="C75" i="2"/>
  <c r="D75" i="2" s="1"/>
  <c r="C77" i="2"/>
  <c r="D77" i="2" s="1"/>
  <c r="C78" i="2"/>
  <c r="D78" i="2" s="1"/>
  <c r="F78" i="2" s="1"/>
  <c r="G78" i="2" s="1"/>
  <c r="C79" i="2"/>
  <c r="D79" i="2" s="1"/>
  <c r="F79" i="2" s="1"/>
  <c r="G79" i="2" s="1"/>
  <c r="C80" i="2"/>
  <c r="D80" i="2" s="1"/>
  <c r="C81" i="2"/>
  <c r="D81" i="2" s="1"/>
  <c r="C82" i="2"/>
  <c r="D82" i="2" s="1"/>
  <c r="C83" i="2"/>
  <c r="D83" i="2" s="1"/>
  <c r="C84" i="2"/>
  <c r="D84" i="2" s="1"/>
  <c r="C85" i="2"/>
  <c r="D85" i="2" s="1"/>
  <c r="C86" i="2"/>
  <c r="D86" i="2" s="1"/>
  <c r="C87" i="2"/>
  <c r="D87" i="2" s="1"/>
  <c r="C88" i="2"/>
  <c r="D88" i="2" s="1"/>
  <c r="C91" i="2"/>
  <c r="D91" i="2" s="1"/>
  <c r="C92" i="2"/>
  <c r="D92" i="2" s="1"/>
  <c r="C93" i="2"/>
  <c r="D93" i="2" s="1"/>
  <c r="C94" i="2"/>
  <c r="D94" i="2" s="1"/>
  <c r="C95" i="2"/>
  <c r="D95" i="2" s="1"/>
  <c r="C96" i="2"/>
  <c r="D96" i="2" s="1"/>
  <c r="C97" i="2"/>
  <c r="D97" i="2" s="1"/>
  <c r="C98" i="2"/>
  <c r="D98" i="2" s="1"/>
  <c r="C99" i="2"/>
  <c r="D99" i="2" s="1"/>
  <c r="C100" i="2"/>
  <c r="D100" i="2" s="1"/>
  <c r="C101" i="2"/>
  <c r="D101" i="2" s="1"/>
  <c r="C103" i="2"/>
  <c r="D103" i="2" s="1"/>
  <c r="C104" i="2"/>
  <c r="D104" i="2" s="1"/>
  <c r="C105" i="2"/>
  <c r="D105" i="2" s="1"/>
  <c r="C106" i="2"/>
  <c r="D106" i="2" s="1"/>
  <c r="C107" i="2"/>
  <c r="D107" i="2" s="1"/>
  <c r="C108" i="2"/>
  <c r="D108" i="2" s="1"/>
  <c r="C109" i="2"/>
  <c r="D109" i="2" s="1"/>
  <c r="C110" i="2"/>
  <c r="D110" i="2" s="1"/>
  <c r="C111" i="2"/>
  <c r="D111" i="2" s="1"/>
  <c r="C112" i="2"/>
  <c r="D112" i="2" s="1"/>
  <c r="C113" i="2"/>
  <c r="D113" i="2" s="1"/>
  <c r="C114" i="2"/>
  <c r="D114" i="2" s="1"/>
  <c r="D126" i="2"/>
  <c r="D127" i="2"/>
  <c r="D132" i="2"/>
  <c r="F131" i="2" l="1"/>
  <c r="G131" i="2" s="1"/>
  <c r="F74" i="2"/>
  <c r="G74" i="2" s="1"/>
  <c r="F66" i="2"/>
  <c r="G66" i="2" s="1"/>
  <c r="F48" i="2"/>
  <c r="G48" i="2" s="1"/>
  <c r="F40" i="2"/>
  <c r="G40" i="2" s="1"/>
  <c r="F126" i="2"/>
  <c r="G126" i="2" s="1"/>
  <c r="F30" i="2"/>
  <c r="G30" i="2" s="1"/>
  <c r="F65" i="2"/>
  <c r="G65" i="2" s="1"/>
  <c r="F39" i="2"/>
  <c r="G39" i="2" s="1"/>
  <c r="F124" i="2"/>
  <c r="G124" i="2" s="1"/>
  <c r="F36" i="2"/>
  <c r="G36" i="2" s="1"/>
  <c r="F114" i="2"/>
  <c r="G114" i="2" s="1"/>
  <c r="F87" i="2"/>
  <c r="G87" i="2" s="1"/>
  <c r="F61" i="2"/>
  <c r="G61" i="2" s="1"/>
  <c r="F35" i="2"/>
  <c r="G35" i="2" s="1"/>
  <c r="F118" i="2"/>
  <c r="G118" i="2" s="1"/>
  <c r="F105" i="2"/>
  <c r="G105" i="2" s="1"/>
  <c r="F100" i="2"/>
  <c r="G100" i="2" s="1"/>
  <c r="F92" i="2"/>
  <c r="G92" i="2" s="1"/>
  <c r="F86" i="2"/>
  <c r="G86" i="2" s="1"/>
  <c r="F73" i="2"/>
  <c r="G73" i="2" s="1"/>
  <c r="F60" i="2"/>
  <c r="G60" i="2" s="1"/>
  <c r="F47" i="2"/>
  <c r="G47" i="2" s="1"/>
  <c r="F34" i="2"/>
  <c r="G34" i="2" s="1"/>
  <c r="F44" i="2"/>
  <c r="G44" i="2" s="1"/>
  <c r="F69" i="2"/>
  <c r="G69" i="2" s="1"/>
  <c r="F106" i="2"/>
  <c r="G106" i="2" s="1"/>
  <c r="F120" i="2"/>
  <c r="G120" i="2" s="1"/>
  <c r="F107" i="2"/>
  <c r="G107" i="2" s="1"/>
  <c r="F98" i="2"/>
  <c r="G98" i="2" s="1"/>
  <c r="F62" i="2"/>
  <c r="G62" i="2" s="1"/>
  <c r="F45" i="2"/>
  <c r="G45" i="2" s="1"/>
  <c r="F41" i="2"/>
  <c r="G41" i="2" s="1"/>
  <c r="F81" i="2"/>
  <c r="G81" i="2" s="1"/>
  <c r="F68" i="2"/>
  <c r="G68" i="2" s="1"/>
  <c r="F55" i="2"/>
  <c r="G55" i="2" s="1"/>
  <c r="F46" i="2"/>
  <c r="G46" i="2" s="1"/>
  <c r="F42" i="2"/>
  <c r="G42" i="2" s="1"/>
  <c r="F33" i="2"/>
  <c r="G33" i="2" s="1"/>
  <c r="F29" i="2"/>
  <c r="G29" i="2" s="1"/>
  <c r="F25" i="2"/>
  <c r="G25" i="2" s="1"/>
  <c r="F122" i="2"/>
  <c r="G122" i="2" s="1"/>
  <c r="F96" i="2"/>
  <c r="G96" i="2" s="1"/>
  <c r="F43" i="2"/>
  <c r="G43" i="2" s="1"/>
  <c r="F109" i="2"/>
  <c r="G109" i="2" s="1"/>
  <c r="F56" i="2"/>
  <c r="G56" i="2" s="1"/>
  <c r="F101" i="2"/>
  <c r="G101" i="2" s="1"/>
  <c r="F70" i="2"/>
  <c r="G70" i="2" s="1"/>
  <c r="F57" i="2"/>
  <c r="G57" i="2" s="1"/>
  <c r="F82" i="2"/>
  <c r="G82" i="2" s="1"/>
  <c r="F93" i="2"/>
  <c r="G93" i="2" s="1"/>
  <c r="F83" i="2"/>
  <c r="G83" i="2" s="1"/>
  <c r="F94" i="2"/>
  <c r="G94" i="2" s="1"/>
  <c r="F75" i="2"/>
  <c r="G75" i="2" s="1"/>
  <c r="F49" i="2"/>
  <c r="G49" i="2" s="1"/>
  <c r="F28" i="2"/>
  <c r="G28" i="2" s="1"/>
  <c r="E136" i="2"/>
  <c r="F123" i="2"/>
  <c r="G123" i="2" s="1"/>
  <c r="F127" i="2"/>
  <c r="G127" i="2" s="1"/>
  <c r="E140" i="2"/>
  <c r="E152" i="2"/>
  <c r="F139" i="2"/>
  <c r="G139" i="2" s="1"/>
  <c r="F119" i="2"/>
  <c r="G119" i="2" s="1"/>
  <c r="E132" i="2"/>
  <c r="E103" i="2"/>
  <c r="E116" i="2" s="1"/>
  <c r="E129" i="2" s="1"/>
  <c r="F90" i="2"/>
  <c r="G90" i="2" s="1"/>
  <c r="F137" i="2"/>
  <c r="G137" i="2" s="1"/>
  <c r="E150" i="2"/>
  <c r="F135" i="2"/>
  <c r="G135" i="2" s="1"/>
  <c r="E148" i="2"/>
  <c r="E130" i="2"/>
  <c r="F117" i="2"/>
  <c r="G117" i="2" s="1"/>
  <c r="E134" i="2"/>
  <c r="F121" i="2"/>
  <c r="G121" i="2" s="1"/>
  <c r="F133" i="2"/>
  <c r="G133" i="2" s="1"/>
  <c r="E146" i="2"/>
  <c r="E157" i="2"/>
  <c r="E170" i="2" s="1"/>
  <c r="E183" i="2" s="1"/>
  <c r="F144" i="2"/>
  <c r="G144" i="2" s="1"/>
  <c r="F112" i="2"/>
  <c r="G112" i="2" s="1"/>
  <c r="F110" i="2"/>
  <c r="G110" i="2" s="1"/>
  <c r="F88" i="2"/>
  <c r="G88" i="2" s="1"/>
  <c r="F84" i="2"/>
  <c r="G84" i="2" s="1"/>
  <c r="F80" i="2"/>
  <c r="G80" i="2" s="1"/>
  <c r="F71" i="2"/>
  <c r="G71" i="2" s="1"/>
  <c r="F67" i="2"/>
  <c r="G67" i="2" s="1"/>
  <c r="F58" i="2"/>
  <c r="G58" i="2" s="1"/>
  <c r="F54" i="2"/>
  <c r="G54" i="2" s="1"/>
  <c r="F113" i="2"/>
  <c r="G113" i="2" s="1"/>
  <c r="F111" i="2"/>
  <c r="G111" i="2" s="1"/>
  <c r="F108" i="2"/>
  <c r="G108" i="2" s="1"/>
  <c r="F104" i="2"/>
  <c r="G104" i="2" s="1"/>
  <c r="F99" i="2"/>
  <c r="G99" i="2" s="1"/>
  <c r="F95" i="2"/>
  <c r="G95" i="2" s="1"/>
  <c r="F91" i="2"/>
  <c r="G91" i="2" s="1"/>
  <c r="F85" i="2"/>
  <c r="G85" i="2" s="1"/>
  <c r="F77" i="2"/>
  <c r="G77" i="2" s="1"/>
  <c r="F72" i="2"/>
  <c r="G72" i="2" s="1"/>
  <c r="F64" i="2"/>
  <c r="G64" i="2" s="1"/>
  <c r="F59" i="2"/>
  <c r="G59" i="2" s="1"/>
  <c r="F51" i="2"/>
  <c r="G51" i="2" s="1"/>
  <c r="F38" i="2"/>
  <c r="G38" i="2" s="1"/>
  <c r="F125" i="2"/>
  <c r="G125" i="2" s="1"/>
  <c r="E138" i="2"/>
  <c r="F97" i="2"/>
  <c r="G97" i="2" s="1"/>
  <c r="F116" i="2" l="1"/>
  <c r="G116" i="2" s="1"/>
  <c r="F170" i="2"/>
  <c r="G170" i="2" s="1"/>
  <c r="F103" i="2"/>
  <c r="G103" i="2" s="1"/>
  <c r="F157" i="2"/>
  <c r="G157" i="2" s="1"/>
  <c r="E161" i="2"/>
  <c r="F148" i="2"/>
  <c r="G148" i="2" s="1"/>
  <c r="E143" i="2"/>
  <c r="F130" i="2"/>
  <c r="G130" i="2" s="1"/>
  <c r="E151" i="2"/>
  <c r="F138" i="2"/>
  <c r="G138" i="2" s="1"/>
  <c r="E159" i="2"/>
  <c r="F146" i="2"/>
  <c r="G146" i="2" s="1"/>
  <c r="E163" i="2"/>
  <c r="F150" i="2"/>
  <c r="G150" i="2" s="1"/>
  <c r="F132" i="2"/>
  <c r="G132" i="2" s="1"/>
  <c r="E145" i="2"/>
  <c r="F140" i="2"/>
  <c r="G140" i="2" s="1"/>
  <c r="E153" i="2"/>
  <c r="F183" i="2"/>
  <c r="G183" i="2" s="1"/>
  <c r="E196" i="2"/>
  <c r="F134" i="2"/>
  <c r="G134" i="2" s="1"/>
  <c r="E147" i="2"/>
  <c r="E142" i="2"/>
  <c r="F129" i="2"/>
  <c r="G129" i="2" s="1"/>
  <c r="F152" i="2"/>
  <c r="G152" i="2" s="1"/>
  <c r="E165" i="2"/>
  <c r="F136" i="2"/>
  <c r="G136" i="2" s="1"/>
  <c r="E149" i="2"/>
  <c r="F165" i="2" l="1"/>
  <c r="G165" i="2" s="1"/>
  <c r="E178" i="2"/>
  <c r="E160" i="2"/>
  <c r="F147" i="2"/>
  <c r="G147" i="2" s="1"/>
  <c r="F153" i="2"/>
  <c r="G153" i="2" s="1"/>
  <c r="E166" i="2"/>
  <c r="F142" i="2"/>
  <c r="G142" i="2" s="1"/>
  <c r="E155" i="2"/>
  <c r="E172" i="2"/>
  <c r="F159" i="2"/>
  <c r="G159" i="2" s="1"/>
  <c r="F143" i="2"/>
  <c r="G143" i="2" s="1"/>
  <c r="E156" i="2"/>
  <c r="E162" i="2"/>
  <c r="F149" i="2"/>
  <c r="G149" i="2" s="1"/>
  <c r="E209" i="2"/>
  <c r="F196" i="2"/>
  <c r="G196" i="2" s="1"/>
  <c r="F145" i="2"/>
  <c r="G145" i="2" s="1"/>
  <c r="E158" i="2"/>
  <c r="E176" i="2"/>
  <c r="F163" i="2"/>
  <c r="G163" i="2" s="1"/>
  <c r="F151" i="2"/>
  <c r="G151" i="2" s="1"/>
  <c r="E164" i="2"/>
  <c r="E174" i="2"/>
  <c r="F161" i="2"/>
  <c r="G161" i="2" s="1"/>
  <c r="E177" i="2" l="1"/>
  <c r="F164" i="2"/>
  <c r="G164" i="2" s="1"/>
  <c r="E171" i="2"/>
  <c r="F158" i="2"/>
  <c r="G158" i="2" s="1"/>
  <c r="F166" i="2"/>
  <c r="G166" i="2" s="1"/>
  <c r="E179" i="2"/>
  <c r="F178" i="2"/>
  <c r="G178" i="2" s="1"/>
  <c r="E191" i="2"/>
  <c r="E187" i="2"/>
  <c r="F174" i="2"/>
  <c r="G174" i="2" s="1"/>
  <c r="E189" i="2"/>
  <c r="F176" i="2"/>
  <c r="G176" i="2" s="1"/>
  <c r="E222" i="2"/>
  <c r="F209" i="2"/>
  <c r="G209" i="2" s="1"/>
  <c r="E173" i="2"/>
  <c r="F160" i="2"/>
  <c r="G160" i="2" s="1"/>
  <c r="E169" i="2"/>
  <c r="F156" i="2"/>
  <c r="G156" i="2" s="1"/>
  <c r="E168" i="2"/>
  <c r="F155" i="2"/>
  <c r="G155" i="2" s="1"/>
  <c r="E175" i="2"/>
  <c r="F162" i="2"/>
  <c r="G162" i="2" s="1"/>
  <c r="E185" i="2"/>
  <c r="F172" i="2"/>
  <c r="G172" i="2" s="1"/>
  <c r="F222" i="2" l="1"/>
  <c r="G222" i="2" s="1"/>
  <c r="E235" i="2"/>
  <c r="E192" i="2"/>
  <c r="F179" i="2"/>
  <c r="G179" i="2" s="1"/>
  <c r="E198" i="2"/>
  <c r="F185" i="2"/>
  <c r="G185" i="2" s="1"/>
  <c r="E181" i="2"/>
  <c r="F168" i="2"/>
  <c r="G168" i="2" s="1"/>
  <c r="E186" i="2"/>
  <c r="F173" i="2"/>
  <c r="G173" i="2" s="1"/>
  <c r="E202" i="2"/>
  <c r="F189" i="2"/>
  <c r="G189" i="2" s="1"/>
  <c r="E184" i="2"/>
  <c r="F171" i="2"/>
  <c r="G171" i="2" s="1"/>
  <c r="E204" i="2"/>
  <c r="F191" i="2"/>
  <c r="G191" i="2" s="1"/>
  <c r="E188" i="2"/>
  <c r="F175" i="2"/>
  <c r="G175" i="2" s="1"/>
  <c r="F169" i="2"/>
  <c r="G169" i="2" s="1"/>
  <c r="E182" i="2"/>
  <c r="E200" i="2"/>
  <c r="F187" i="2"/>
  <c r="G187" i="2" s="1"/>
  <c r="E190" i="2"/>
  <c r="F177" i="2"/>
  <c r="G177" i="2" s="1"/>
  <c r="F235" i="2" l="1"/>
  <c r="G235" i="2" s="1"/>
  <c r="E248" i="2"/>
  <c r="F182" i="2"/>
  <c r="G182" i="2" s="1"/>
  <c r="E195" i="2"/>
  <c r="E213" i="2"/>
  <c r="F200" i="2"/>
  <c r="G200" i="2" s="1"/>
  <c r="E201" i="2"/>
  <c r="F188" i="2"/>
  <c r="G188" i="2" s="1"/>
  <c r="F184" i="2"/>
  <c r="G184" i="2" s="1"/>
  <c r="E197" i="2"/>
  <c r="E199" i="2"/>
  <c r="F186" i="2"/>
  <c r="G186" i="2" s="1"/>
  <c r="E211" i="2"/>
  <c r="F198" i="2"/>
  <c r="G198" i="2" s="1"/>
  <c r="E203" i="2"/>
  <c r="F190" i="2"/>
  <c r="G190" i="2" s="1"/>
  <c r="E217" i="2"/>
  <c r="F204" i="2"/>
  <c r="G204" i="2" s="1"/>
  <c r="E215" i="2"/>
  <c r="F202" i="2"/>
  <c r="G202" i="2" s="1"/>
  <c r="F181" i="2"/>
  <c r="G181" i="2" s="1"/>
  <c r="E194" i="2"/>
  <c r="E205" i="2"/>
  <c r="F192" i="2"/>
  <c r="G192" i="2" s="1"/>
  <c r="F248" i="2" l="1"/>
  <c r="G248" i="2" s="1"/>
  <c r="E261" i="2"/>
  <c r="E208" i="2"/>
  <c r="F195" i="2"/>
  <c r="G195" i="2" s="1"/>
  <c r="E230" i="2"/>
  <c r="F217" i="2"/>
  <c r="G217" i="2" s="1"/>
  <c r="E224" i="2"/>
  <c r="F211" i="2"/>
  <c r="G211" i="2" s="1"/>
  <c r="E226" i="2"/>
  <c r="F213" i="2"/>
  <c r="G213" i="2" s="1"/>
  <c r="E207" i="2"/>
  <c r="F194" i="2"/>
  <c r="G194" i="2" s="1"/>
  <c r="E210" i="2"/>
  <c r="F197" i="2"/>
  <c r="G197" i="2" s="1"/>
  <c r="E218" i="2"/>
  <c r="F205" i="2"/>
  <c r="G205" i="2" s="1"/>
  <c r="E228" i="2"/>
  <c r="F215" i="2"/>
  <c r="G215" i="2" s="1"/>
  <c r="E216" i="2"/>
  <c r="F203" i="2"/>
  <c r="G203" i="2" s="1"/>
  <c r="E212" i="2"/>
  <c r="F199" i="2"/>
  <c r="G199" i="2" s="1"/>
  <c r="E214" i="2"/>
  <c r="F201" i="2"/>
  <c r="G201" i="2" s="1"/>
  <c r="F261" i="2" l="1"/>
  <c r="G261" i="2" s="1"/>
  <c r="E274" i="2"/>
  <c r="F224" i="2"/>
  <c r="G224" i="2" s="1"/>
  <c r="E237" i="2"/>
  <c r="F230" i="2"/>
  <c r="G230" i="2" s="1"/>
  <c r="E243" i="2"/>
  <c r="E256" i="2" s="1"/>
  <c r="F226" i="2"/>
  <c r="G226" i="2" s="1"/>
  <c r="E239" i="2"/>
  <c r="F228" i="2"/>
  <c r="G228" i="2" s="1"/>
  <c r="E241" i="2"/>
  <c r="E254" i="2" s="1"/>
  <c r="E225" i="2"/>
  <c r="F212" i="2"/>
  <c r="G212" i="2" s="1"/>
  <c r="E223" i="2"/>
  <c r="F210" i="2"/>
  <c r="G210" i="2" s="1"/>
  <c r="E227" i="2"/>
  <c r="F214" i="2"/>
  <c r="G214" i="2" s="1"/>
  <c r="E229" i="2"/>
  <c r="F216" i="2"/>
  <c r="G216" i="2" s="1"/>
  <c r="E231" i="2"/>
  <c r="F218" i="2"/>
  <c r="G218" i="2" s="1"/>
  <c r="E220" i="2"/>
  <c r="F207" i="2"/>
  <c r="G207" i="2" s="1"/>
  <c r="E221" i="2"/>
  <c r="F208" i="2"/>
  <c r="G208" i="2" s="1"/>
  <c r="F274" i="2" l="1"/>
  <c r="G274" i="2" s="1"/>
  <c r="E287" i="2"/>
  <c r="E267" i="2"/>
  <c r="F254" i="2"/>
  <c r="G254" i="2" s="1"/>
  <c r="E269" i="2"/>
  <c r="F256" i="2"/>
  <c r="G256" i="2" s="1"/>
  <c r="F241" i="2"/>
  <c r="G241" i="2" s="1"/>
  <c r="F239" i="2"/>
  <c r="G239" i="2" s="1"/>
  <c r="E252" i="2"/>
  <c r="F243" i="2"/>
  <c r="G243" i="2" s="1"/>
  <c r="F237" i="2"/>
  <c r="G237" i="2" s="1"/>
  <c r="E250" i="2"/>
  <c r="F229" i="2"/>
  <c r="G229" i="2" s="1"/>
  <c r="E242" i="2"/>
  <c r="E255" i="2" s="1"/>
  <c r="F221" i="2"/>
  <c r="G221" i="2" s="1"/>
  <c r="E234" i="2"/>
  <c r="F227" i="2"/>
  <c r="G227" i="2" s="1"/>
  <c r="E240" i="2"/>
  <c r="F220" i="2"/>
  <c r="G220" i="2" s="1"/>
  <c r="E233" i="2"/>
  <c r="F223" i="2"/>
  <c r="G223" i="2" s="1"/>
  <c r="E236" i="2"/>
  <c r="F231" i="2"/>
  <c r="G231" i="2" s="1"/>
  <c r="E244" i="2"/>
  <c r="F225" i="2"/>
  <c r="G225" i="2" s="1"/>
  <c r="E238" i="2"/>
  <c r="F287" i="2" l="1"/>
  <c r="G287" i="2" s="1"/>
  <c r="E300" i="2"/>
  <c r="F300" i="2" s="1"/>
  <c r="G300" i="2" s="1"/>
  <c r="F269" i="2"/>
  <c r="G269" i="2" s="1"/>
  <c r="E282" i="2"/>
  <c r="F267" i="2"/>
  <c r="G267" i="2" s="1"/>
  <c r="E280" i="2"/>
  <c r="F252" i="2"/>
  <c r="G252" i="2" s="1"/>
  <c r="E265" i="2"/>
  <c r="E268" i="2"/>
  <c r="F255" i="2"/>
  <c r="G255" i="2" s="1"/>
  <c r="F250" i="2"/>
  <c r="G250" i="2" s="1"/>
  <c r="E263" i="2"/>
  <c r="F238" i="2"/>
  <c r="G238" i="2" s="1"/>
  <c r="E251" i="2"/>
  <c r="F240" i="2"/>
  <c r="G240" i="2" s="1"/>
  <c r="E253" i="2"/>
  <c r="F244" i="2"/>
  <c r="G244" i="2" s="1"/>
  <c r="E257" i="2"/>
  <c r="F234" i="2"/>
  <c r="G234" i="2" s="1"/>
  <c r="E247" i="2"/>
  <c r="F233" i="2"/>
  <c r="G233" i="2" s="1"/>
  <c r="E246" i="2"/>
  <c r="F236" i="2"/>
  <c r="G236" i="2" s="1"/>
  <c r="E249" i="2"/>
  <c r="F242" i="2"/>
  <c r="G242" i="2" s="1"/>
  <c r="F280" i="2" l="1"/>
  <c r="G280" i="2" s="1"/>
  <c r="E293" i="2"/>
  <c r="F282" i="2"/>
  <c r="G282" i="2" s="1"/>
  <c r="E295" i="2"/>
  <c r="F268" i="2"/>
  <c r="G268" i="2" s="1"/>
  <c r="E281" i="2"/>
  <c r="F265" i="2"/>
  <c r="G265" i="2" s="1"/>
  <c r="E278" i="2"/>
  <c r="F263" i="2"/>
  <c r="G263" i="2" s="1"/>
  <c r="E276" i="2"/>
  <c r="F246" i="2"/>
  <c r="G246" i="2" s="1"/>
  <c r="E259" i="2"/>
  <c r="F251" i="2"/>
  <c r="G251" i="2" s="1"/>
  <c r="E264" i="2"/>
  <c r="F247" i="2"/>
  <c r="G247" i="2" s="1"/>
  <c r="E260" i="2"/>
  <c r="F257" i="2"/>
  <c r="G257" i="2" s="1"/>
  <c r="E270" i="2"/>
  <c r="F249" i="2"/>
  <c r="G249" i="2" s="1"/>
  <c r="E262" i="2"/>
  <c r="F253" i="2"/>
  <c r="G253" i="2" s="1"/>
  <c r="E266" i="2"/>
  <c r="F295" i="2" l="1"/>
  <c r="G295" i="2" s="1"/>
  <c r="E308" i="2"/>
  <c r="F308" i="2" s="1"/>
  <c r="G308" i="2" s="1"/>
  <c r="F293" i="2"/>
  <c r="G293" i="2" s="1"/>
  <c r="E306" i="2"/>
  <c r="F306" i="2" s="1"/>
  <c r="G306" i="2" s="1"/>
  <c r="F278" i="2"/>
  <c r="G278" i="2" s="1"/>
  <c r="E291" i="2"/>
  <c r="F281" i="2"/>
  <c r="G281" i="2" s="1"/>
  <c r="E294" i="2"/>
  <c r="F276" i="2"/>
  <c r="G276" i="2" s="1"/>
  <c r="E289" i="2"/>
  <c r="F262" i="2"/>
  <c r="G262" i="2" s="1"/>
  <c r="E275" i="2"/>
  <c r="F259" i="2"/>
  <c r="G259" i="2" s="1"/>
  <c r="E272" i="2"/>
  <c r="F270" i="2"/>
  <c r="G270" i="2" s="1"/>
  <c r="E283" i="2"/>
  <c r="F260" i="2"/>
  <c r="G260" i="2" s="1"/>
  <c r="E273" i="2"/>
  <c r="F266" i="2"/>
  <c r="G266" i="2" s="1"/>
  <c r="E279" i="2"/>
  <c r="F264" i="2"/>
  <c r="G264" i="2" s="1"/>
  <c r="E277" i="2"/>
  <c r="F294" i="2" l="1"/>
  <c r="G294" i="2" s="1"/>
  <c r="F291" i="2"/>
  <c r="G291" i="2" s="1"/>
  <c r="E304" i="2"/>
  <c r="F304" i="2" s="1"/>
  <c r="G304" i="2" s="1"/>
  <c r="F289" i="2"/>
  <c r="G289" i="2" s="1"/>
  <c r="E302" i="2"/>
  <c r="F302" i="2" s="1"/>
  <c r="G302" i="2" s="1"/>
  <c r="F275" i="2"/>
  <c r="G275" i="2" s="1"/>
  <c r="E288" i="2"/>
  <c r="F283" i="2"/>
  <c r="G283" i="2" s="1"/>
  <c r="E296" i="2"/>
  <c r="F279" i="2"/>
  <c r="G279" i="2" s="1"/>
  <c r="E292" i="2"/>
  <c r="F273" i="2"/>
  <c r="G273" i="2" s="1"/>
  <c r="E286" i="2"/>
  <c r="F272" i="2"/>
  <c r="G272" i="2" s="1"/>
  <c r="E285" i="2"/>
  <c r="F277" i="2"/>
  <c r="G277" i="2" s="1"/>
  <c r="E290" i="2"/>
  <c r="F285" i="2" l="1"/>
  <c r="G285" i="2" s="1"/>
  <c r="E298" i="2"/>
  <c r="F298" i="2" s="1"/>
  <c r="G298" i="2" s="1"/>
  <c r="F288" i="2"/>
  <c r="G288" i="2" s="1"/>
  <c r="E301" i="2"/>
  <c r="F301" i="2" s="1"/>
  <c r="G301" i="2" s="1"/>
  <c r="F286" i="2"/>
  <c r="G286" i="2" s="1"/>
  <c r="E299" i="2"/>
  <c r="F299" i="2" s="1"/>
  <c r="G299" i="2" s="1"/>
  <c r="F292" i="2"/>
  <c r="G292" i="2" s="1"/>
  <c r="E305" i="2"/>
  <c r="F305" i="2" s="1"/>
  <c r="G305" i="2" s="1"/>
  <c r="F290" i="2"/>
  <c r="G290" i="2" s="1"/>
  <c r="E303" i="2"/>
  <c r="F303" i="2" s="1"/>
  <c r="G303" i="2" s="1"/>
  <c r="F296" i="2"/>
  <c r="G296" i="2" s="1"/>
  <c r="E309" i="2"/>
  <c r="F309" i="2" s="1"/>
  <c r="G309" i="2" s="1"/>
</calcChain>
</file>

<file path=xl/sharedStrings.xml><?xml version="1.0" encoding="utf-8"?>
<sst xmlns="http://schemas.openxmlformats.org/spreadsheetml/2006/main" count="322" uniqueCount="59">
  <si>
    <t>Mesi</t>
  </si>
  <si>
    <t>Maggio</t>
  </si>
  <si>
    <t>Dicembre</t>
  </si>
  <si>
    <t>Dicembre 1999</t>
  </si>
  <si>
    <t>Gennaio</t>
  </si>
  <si>
    <t>Febbraio</t>
  </si>
  <si>
    <t>Marzo</t>
  </si>
  <si>
    <t>Aprile</t>
  </si>
  <si>
    <t>Giugno</t>
  </si>
  <si>
    <t>Luglio</t>
  </si>
  <si>
    <t>Agosto</t>
  </si>
  <si>
    <t>Settembre</t>
  </si>
  <si>
    <t>Ottobre</t>
  </si>
  <si>
    <t>Novembre</t>
  </si>
  <si>
    <t>(a)</t>
  </si>
  <si>
    <t>(b)</t>
  </si>
  <si>
    <t>(c=0,75*b)</t>
  </si>
  <si>
    <t>(d)</t>
  </si>
  <si>
    <t>(e=c+d)</t>
  </si>
  <si>
    <t>(f=1+e/100)</t>
  </si>
  <si>
    <t>COEFFICIENTI TFR ANNUALI E MENSILI</t>
  </si>
  <si>
    <t>Calcolo coefficiente rivalutazione TFR</t>
  </si>
  <si>
    <t>Coefficienti TFR</t>
  </si>
  <si>
    <t>Da computare su quanto risultava accantonato al 31 dicembre dell'anno precedente</t>
  </si>
  <si>
    <t>Dicembre 2000</t>
  </si>
  <si>
    <t>Dicembre 2001</t>
  </si>
  <si>
    <t>Dicembre 2002</t>
  </si>
  <si>
    <t>Gugno</t>
  </si>
  <si>
    <t>Indice 1995=100.
Da gen 2011 2010=100.
Da gen 2016 2015=100.</t>
  </si>
  <si>
    <t>2019 - Da computare su quanto risultava accantonato al 31 dicembre 2018 a titolo di TFR</t>
  </si>
  <si>
    <t>2018 - Da computare su quanto risultava accantonato al 31 dicembre 2017 a titolo di TFR</t>
  </si>
  <si>
    <t>2017 - Da computare su quanto risultava accantonato al 31 dicembre 2016 a titolo di TFR</t>
  </si>
  <si>
    <t>2016 - Da computare su quanto risultava accantonato al 31 dicembre 2015 a titolo di TFR</t>
  </si>
  <si>
    <t>2015 - Da computare su quanto risultava accantonato al 31 dicembre 2014 a titolo di TFR</t>
  </si>
  <si>
    <t>2014 - Da computare su quanto risultava accantonato al 31 dicembre 2013 a titolo di TFR</t>
  </si>
  <si>
    <t>2013 - Da computare su quanto risultava accantonato al 31 dicembre 2012 a titolo di TFR</t>
  </si>
  <si>
    <t>2012 - Da computare su quanto risultava accantonato al 31 dicembre 2011 a titolo di TFR</t>
  </si>
  <si>
    <t>2011 - Da computare su quanto risultava accantonato al 31 dicembre 2010 a titolo di TFR</t>
  </si>
  <si>
    <t>2010 - Da computare su quanto risultava accantonato al 31 dicembre 2009 a titolo di TFR</t>
  </si>
  <si>
    <t>2009 - Da computare su quanto risultava accantonato al 31 dicembre 2008 a titolo di TFR</t>
  </si>
  <si>
    <t>2008 - Da computare su quanto risultava accantonato al 31 dicembre 2007 a titolo di TFR</t>
  </si>
  <si>
    <t>2007 - Da computare su quanto risultava accantonato al 31 dicembre 2006 a titolo di TFR</t>
  </si>
  <si>
    <t>2006 - Da computare su quanto risultava accantonato al 31 dicembre 2005 a titolo di TFR</t>
  </si>
  <si>
    <t>2005 - Da computare su quanto risultava accantonato al 31 dicembre 2004 a titolo di TFR</t>
  </si>
  <si>
    <t>2004 - Da computare su quanto risultava accantonato al 31 dicembre 2003 a titolo di TFR</t>
  </si>
  <si>
    <t>2003 - Da computare su quanto risultava accantonato al 31 dicembre 2002 a titolo di TFR</t>
  </si>
  <si>
    <t>quota
variabile</t>
  </si>
  <si>
    <t>quota
fissa</t>
  </si>
  <si>
    <t>Var. % rispetto
a dicembre</t>
  </si>
  <si>
    <t>Indice ISTAT, Prezzi al consumo
per le famiglie di operai
e impiegati (FOI) netto tabacchi</t>
  </si>
  <si>
    <t>2020 - Da computare su quanto risultava accantonato al 31 dicembre 2019 a titolo di TFR</t>
  </si>
  <si>
    <t>2021 - Da computare su quanto risultava accantonato al 31 dicembre 2020 a titolo di TFR</t>
  </si>
  <si>
    <t>Rivalutazione montante (**)</t>
  </si>
  <si>
    <t>Rivalutazione
mese (*)</t>
  </si>
  <si>
    <t>2022 - Da computare su quanto risultava accantonato al 31 dicembre 2021 a titolo di TFR</t>
  </si>
  <si>
    <t>2023 - Da computare su quanto risultava accantonato al 31 dicembre 2022 a titolo di TFR</t>
  </si>
  <si>
    <t>2024 - Da computare su quanto risultava accantonato al 31 dicembre 2023 a titolo di TFR</t>
  </si>
  <si>
    <t>2025 - Da computare su quanto risultava accantonato al 31 dicembre 2024 a titolo di TFR</t>
  </si>
  <si>
    <t>(*) Il coefficiente della colonna e) consente di determinare il solo importo della rivalutazione; quindi, a gennaio 2022 la percentuale da applicare per la rivalutazione del TFR maturato al 31.12.2021 è pari a 1,184322%. 
(**) Il coefficiente della colonna f) consente di determinare il montante, cioè capitale e rivalutazione; in tal caso, l'intero ammontare (TFR+rivalutazione) si ottiene moltiplicando  il TFR maturato per il coefficiente utile per la rivalutazione, pari a 1,01184322.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</si>
</sst>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0.00000000"/>
    <numFmt numFmtId="166" formatCode="0.0"/>
    <numFmt numFmtId="167" formatCode="0.000000000"/>
  </numFmts>
  <fonts count="9" x14ac:knownFonts="1">
    <font>
      <sz val="10"/>
      <name val="Arial"/>
    </font>
    <font>
      <b/>
      <sz val="11"/>
      <color rgb="FF122A4B"/>
      <name val="Roboto Light"/>
    </font>
    <font>
      <sz val="8"/>
      <color rgb="FF122A4B"/>
      <name val="Roboto Light"/>
    </font>
    <font>
      <b/>
      <sz val="9"/>
      <color rgb="FF122A4B"/>
      <name val="Roboto Light"/>
    </font>
    <font>
      <b/>
      <sz val="10"/>
      <color rgb="FF122A4B"/>
      <name val="Roboto Light"/>
    </font>
    <font>
      <sz val="9"/>
      <color rgb="FF122A4B"/>
      <name val="Roboto Light"/>
    </font>
    <font>
      <sz val="10"/>
      <color rgb="FF122A4B"/>
      <name val="Roboto Light"/>
    </font>
    <font>
      <sz val="8"/>
      <color theme="0"/>
      <name val="Roboto Light"/>
    </font>
    <font>
      <sz val="8"/>
      <name val="Roboto Ligh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/>
    <xf numFmtId="0" fontId="5" fillId="0" borderId="16" xfId="0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5" fillId="0" borderId="4" xfId="0" quotePrefix="1" applyFont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 wrapText="1"/>
    </xf>
    <xf numFmtId="164" fontId="5" fillId="0" borderId="4" xfId="0" quotePrefix="1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/>
    </xf>
    <xf numFmtId="0" fontId="2" fillId="0" borderId="3" xfId="0" applyFont="1" applyBorder="1"/>
    <xf numFmtId="167" fontId="2" fillId="0" borderId="4" xfId="0" applyNumberFormat="1" applyFont="1" applyBorder="1"/>
    <xf numFmtId="164" fontId="2" fillId="0" borderId="0" xfId="0" applyNumberFormat="1" applyFont="1"/>
    <xf numFmtId="165" fontId="2" fillId="0" borderId="4" xfId="0" applyNumberFormat="1" applyFont="1" applyBorder="1"/>
    <xf numFmtId="166" fontId="2" fillId="0" borderId="3" xfId="0" applyNumberFormat="1" applyFont="1" applyBorder="1"/>
    <xf numFmtId="0" fontId="2" fillId="0" borderId="4" xfId="0" applyFont="1" applyBorder="1"/>
    <xf numFmtId="166" fontId="2" fillId="0" borderId="8" xfId="0" applyNumberFormat="1" applyFont="1" applyBorder="1"/>
    <xf numFmtId="0" fontId="2" fillId="0" borderId="9" xfId="0" applyFont="1" applyBorder="1"/>
    <xf numFmtId="0" fontId="2" fillId="0" borderId="10" xfId="0" applyFont="1" applyBorder="1"/>
    <xf numFmtId="164" fontId="2" fillId="0" borderId="10" xfId="0" applyNumberFormat="1" applyFont="1" applyBorder="1"/>
    <xf numFmtId="49" fontId="2" fillId="0" borderId="3" xfId="0" applyNumberFormat="1" applyFont="1" applyBorder="1"/>
    <xf numFmtId="165" fontId="2" fillId="0" borderId="0" xfId="0" applyNumberFormat="1" applyFont="1"/>
    <xf numFmtId="0" fontId="2" fillId="0" borderId="3" xfId="0" applyFont="1" applyBorder="1" applyAlignment="1">
      <alignment vertical="center" wrapText="1"/>
    </xf>
    <xf numFmtId="0" fontId="2" fillId="0" borderId="8" xfId="0" applyFont="1" applyBorder="1"/>
    <xf numFmtId="165" fontId="2" fillId="0" borderId="9" xfId="0" applyNumberFormat="1" applyFont="1" applyBorder="1"/>
    <xf numFmtId="164" fontId="6" fillId="0" borderId="0" xfId="0" applyNumberFormat="1" applyFont="1"/>
    <xf numFmtId="0" fontId="6" fillId="0" borderId="0" xfId="0" applyFont="1"/>
    <xf numFmtId="165" fontId="2" fillId="0" borderId="3" xfId="0" applyNumberFormat="1" applyFont="1" applyBorder="1"/>
    <xf numFmtId="165" fontId="2" fillId="0" borderId="8" xfId="0" applyNumberFormat="1" applyFont="1" applyBorder="1"/>
    <xf numFmtId="164" fontId="2" fillId="0" borderId="8" xfId="0" applyNumberFormat="1" applyFont="1" applyBorder="1" applyAlignment="1">
      <alignment vertical="center" wrapText="1"/>
    </xf>
    <xf numFmtId="164" fontId="2" fillId="0" borderId="3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164" fontId="2" fillId="0" borderId="10" xfId="0" applyNumberFormat="1" applyFont="1" applyBorder="1" applyAlignment="1">
      <alignment vertical="center"/>
    </xf>
    <xf numFmtId="166" fontId="2" fillId="0" borderId="0" xfId="0" applyNumberFormat="1" applyFont="1"/>
    <xf numFmtId="0" fontId="2" fillId="0" borderId="0" xfId="0" quotePrefix="1" applyFont="1"/>
    <xf numFmtId="3" fontId="2" fillId="0" borderId="0" xfId="0" applyNumberFormat="1" applyFont="1"/>
    <xf numFmtId="165" fontId="7" fillId="0" borderId="4" xfId="0" applyNumberFormat="1" applyFont="1" applyBorder="1"/>
    <xf numFmtId="164" fontId="7" fillId="0" borderId="0" xfId="0" applyNumberFormat="1" applyFont="1"/>
    <xf numFmtId="0" fontId="7" fillId="0" borderId="0" xfId="0" applyFont="1"/>
    <xf numFmtId="166" fontId="8" fillId="0" borderId="3" xfId="0" applyNumberFormat="1" applyFont="1" applyBorder="1"/>
    <xf numFmtId="164" fontId="5" fillId="0" borderId="2" xfId="0" applyNumberFormat="1" applyFont="1" applyBorder="1" applyAlignment="1">
      <alignment vertical="center" wrapText="1"/>
    </xf>
    <xf numFmtId="164" fontId="5" fillId="0" borderId="12" xfId="0" applyNumberFormat="1" applyFont="1" applyBorder="1" applyAlignment="1">
      <alignment vertical="center" wrapText="1"/>
    </xf>
    <xf numFmtId="164" fontId="5" fillId="0" borderId="13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164" fontId="5" fillId="0" borderId="0" xfId="0" applyNumberFormat="1" applyFont="1"/>
    <xf numFmtId="164" fontId="5" fillId="0" borderId="4" xfId="0" applyNumberFormat="1" applyFont="1" applyBorder="1"/>
    <xf numFmtId="164" fontId="5" fillId="0" borderId="12" xfId="0" applyNumberFormat="1" applyFont="1" applyBorder="1"/>
    <xf numFmtId="164" fontId="5" fillId="0" borderId="13" xfId="0" applyNumberFormat="1" applyFont="1" applyBorder="1"/>
    <xf numFmtId="164" fontId="1" fillId="0" borderId="2" xfId="0" applyNumberFormat="1" applyFont="1" applyBorder="1" applyAlignment="1">
      <alignment horizontal="left" vertical="center" wrapText="1"/>
    </xf>
    <xf numFmtId="164" fontId="1" fillId="0" borderId="12" xfId="0" applyNumberFormat="1" applyFont="1" applyBorder="1" applyAlignment="1">
      <alignment horizontal="left"/>
    </xf>
    <xf numFmtId="164" fontId="1" fillId="0" borderId="13" xfId="0" applyNumberFormat="1" applyFont="1" applyBorder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vertical="center"/>
    </xf>
    <xf numFmtId="164" fontId="5" fillId="0" borderId="6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vertical="center" wrapText="1"/>
    </xf>
    <xf numFmtId="164" fontId="5" fillId="0" borderId="4" xfId="0" applyNumberFormat="1" applyFont="1" applyBorder="1" applyAlignment="1">
      <alignment vertical="center" wrapText="1"/>
    </xf>
    <xf numFmtId="0" fontId="2" fillId="2" borderId="12" xfId="0" quotePrefix="1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1" xfId="0" applyFont="1" applyBorder="1" applyAlignment="1">
      <alignment horizontal="left" vertical="center" wrapText="1" indent="1"/>
    </xf>
    <xf numFmtId="0" fontId="5" fillId="0" borderId="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left" vertical="center"/>
    </xf>
    <xf numFmtId="164" fontId="5" fillId="0" borderId="12" xfId="0" applyNumberFormat="1" applyFont="1" applyBorder="1" applyAlignment="1">
      <alignment horizontal="left" vertical="center"/>
    </xf>
    <xf numFmtId="164" fontId="5" fillId="0" borderId="13" xfId="0" applyNumberFormat="1" applyFont="1" applyBorder="1" applyAlignment="1">
      <alignment horizontal="left" vertic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122A4B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IV318"/>
  <sheetViews>
    <sheetView tabSelected="1" workbookViewId="0">
      <pane ySplit="5" topLeftCell="A304" activePane="bottomLeft" state="frozen"/>
      <selection pane="bottomLeft" activeCell="B307" sqref="B307"/>
    </sheetView>
  </sheetViews>
  <sheetFormatPr defaultColWidth="8.85546875" defaultRowHeight="12.75" x14ac:dyDescent="0.25"/>
  <cols>
    <col min="1" max="1" width="15.7109375" style="1" customWidth="1"/>
    <col min="2" max="3" width="14.7109375" style="1" customWidth="1"/>
    <col min="4" max="5" width="10.7109375" style="1" customWidth="1"/>
    <col min="6" max="6" width="14.7109375" style="1" customWidth="1"/>
    <col min="7" max="7" width="14.7109375" style="11" customWidth="1"/>
    <col min="8" max="8" width="3.42578125" style="1" customWidth="1"/>
    <col min="9" max="9" width="12.7109375" style="1" customWidth="1"/>
    <col min="10" max="10" width="9.140625" style="1" bestFit="1" customWidth="1"/>
    <col min="11" max="16384" width="8.85546875" style="1"/>
  </cols>
  <sheetData>
    <row r="1" spans="1:10" ht="24" customHeight="1" x14ac:dyDescent="0.3">
      <c r="A1" s="47" t="s">
        <v>20</v>
      </c>
      <c r="B1" s="48"/>
      <c r="C1" s="48"/>
      <c r="D1" s="48"/>
      <c r="E1" s="48"/>
      <c r="F1" s="48"/>
      <c r="G1" s="49"/>
    </row>
    <row r="2" spans="1:10" ht="51" customHeight="1" x14ac:dyDescent="0.25">
      <c r="A2" s="60" t="s">
        <v>0</v>
      </c>
      <c r="B2" s="50" t="s">
        <v>49</v>
      </c>
      <c r="C2" s="51"/>
      <c r="D2" s="52" t="s">
        <v>21</v>
      </c>
      <c r="E2" s="53"/>
      <c r="F2" s="53"/>
      <c r="G2" s="54"/>
    </row>
    <row r="3" spans="1:10" ht="18" customHeight="1" x14ac:dyDescent="0.25">
      <c r="A3" s="61"/>
      <c r="B3" s="62" t="s">
        <v>28</v>
      </c>
      <c r="C3" s="64" t="s">
        <v>48</v>
      </c>
      <c r="D3" s="62" t="s">
        <v>46</v>
      </c>
      <c r="E3" s="66" t="s">
        <v>47</v>
      </c>
      <c r="F3" s="55" t="s">
        <v>22</v>
      </c>
      <c r="G3" s="56"/>
    </row>
    <row r="4" spans="1:10" ht="70.5" customHeight="1" x14ac:dyDescent="0.25">
      <c r="A4" s="61"/>
      <c r="B4" s="63"/>
      <c r="C4" s="65"/>
      <c r="D4" s="63"/>
      <c r="E4" s="67"/>
      <c r="F4" s="2" t="s">
        <v>53</v>
      </c>
      <c r="G4" s="3" t="s">
        <v>52</v>
      </c>
    </row>
    <row r="5" spans="1:10" ht="18" customHeight="1" x14ac:dyDescent="0.25">
      <c r="A5" s="61"/>
      <c r="B5" s="4" t="s">
        <v>14</v>
      </c>
      <c r="C5" s="5" t="s">
        <v>15</v>
      </c>
      <c r="D5" s="4" t="s">
        <v>16</v>
      </c>
      <c r="E5" s="6" t="s">
        <v>17</v>
      </c>
      <c r="F5" s="6" t="s">
        <v>18</v>
      </c>
      <c r="G5" s="7" t="s">
        <v>19</v>
      </c>
    </row>
    <row r="6" spans="1:10" ht="15" customHeight="1" x14ac:dyDescent="0.25">
      <c r="A6" s="68" t="s">
        <v>23</v>
      </c>
      <c r="B6" s="69"/>
      <c r="C6" s="69"/>
      <c r="D6" s="69"/>
      <c r="E6" s="69"/>
      <c r="F6" s="69"/>
      <c r="G6" s="70"/>
    </row>
    <row r="7" spans="1:10" ht="13.5" customHeight="1" x14ac:dyDescent="0.25">
      <c r="A7" s="8" t="s">
        <v>3</v>
      </c>
      <c r="B7" s="9">
        <v>110.4</v>
      </c>
      <c r="C7" s="10">
        <v>2.1276600000000001</v>
      </c>
      <c r="D7" s="11">
        <v>1.595745</v>
      </c>
      <c r="E7" s="1">
        <v>1.5</v>
      </c>
      <c r="F7" s="11">
        <v>3.095745</v>
      </c>
      <c r="G7" s="12">
        <v>1.0309574500000001</v>
      </c>
    </row>
    <row r="8" spans="1:10" ht="13.5" customHeight="1" x14ac:dyDescent="0.25">
      <c r="A8" s="8" t="s">
        <v>24</v>
      </c>
      <c r="B8" s="9">
        <v>113.4</v>
      </c>
      <c r="C8" s="10">
        <v>2.7173910000000001</v>
      </c>
      <c r="D8" s="11">
        <v>2.038043</v>
      </c>
      <c r="E8" s="1">
        <v>1.5</v>
      </c>
      <c r="F8" s="11">
        <v>3.538043</v>
      </c>
      <c r="G8" s="12">
        <v>1.03538043</v>
      </c>
    </row>
    <row r="9" spans="1:10" ht="13.5" customHeight="1" x14ac:dyDescent="0.25">
      <c r="A9" s="8" t="s">
        <v>25</v>
      </c>
      <c r="B9" s="13">
        <v>116</v>
      </c>
      <c r="C9" s="14">
        <v>2.2927689594356204</v>
      </c>
      <c r="D9" s="11">
        <v>1.7195767195767153</v>
      </c>
      <c r="E9" s="1">
        <v>1.5</v>
      </c>
      <c r="F9" s="11">
        <v>3.2195767195767155</v>
      </c>
      <c r="G9" s="12">
        <v>1.0321957671957671</v>
      </c>
    </row>
    <row r="10" spans="1:10" ht="13.5" customHeight="1" x14ac:dyDescent="0.25">
      <c r="A10" s="8" t="s">
        <v>26</v>
      </c>
      <c r="B10" s="15">
        <v>119.1</v>
      </c>
      <c r="C10" s="16">
        <v>2.6724137931034342</v>
      </c>
      <c r="D10" s="11">
        <v>2.0043103448275756</v>
      </c>
      <c r="E10" s="17">
        <v>1.5</v>
      </c>
      <c r="F10" s="18">
        <v>3.5043103448275756</v>
      </c>
      <c r="G10" s="12">
        <v>1.0350431034482757</v>
      </c>
    </row>
    <row r="11" spans="1:10" ht="15" customHeight="1" x14ac:dyDescent="0.25">
      <c r="A11" s="39" t="s">
        <v>45</v>
      </c>
      <c r="B11" s="40"/>
      <c r="C11" s="40"/>
      <c r="D11" s="40"/>
      <c r="E11" s="40"/>
      <c r="F11" s="40"/>
      <c r="G11" s="41"/>
    </row>
    <row r="12" spans="1:10" ht="13.5" customHeight="1" x14ac:dyDescent="0.25">
      <c r="A12" s="19" t="s">
        <v>4</v>
      </c>
      <c r="B12" s="9">
        <v>119.6</v>
      </c>
      <c r="C12" s="14">
        <f>((B12/$B$10)-1)*100</f>
        <v>0.4198152812762368</v>
      </c>
      <c r="D12" s="11">
        <f>0.75*C12</f>
        <v>0.3148614609571776</v>
      </c>
      <c r="E12" s="1">
        <v>0.125</v>
      </c>
      <c r="F12" s="11">
        <f>+D12+E12</f>
        <v>0.4398614609571776</v>
      </c>
      <c r="G12" s="12">
        <f>1+F12/100</f>
        <v>1.0043986146095718</v>
      </c>
      <c r="I12" s="11"/>
      <c r="J12" s="20"/>
    </row>
    <row r="13" spans="1:10" ht="13.5" customHeight="1" x14ac:dyDescent="0.25">
      <c r="A13" s="21" t="s">
        <v>5</v>
      </c>
      <c r="B13" s="9">
        <v>119.8</v>
      </c>
      <c r="C13" s="14">
        <f t="shared" ref="C13:C23" si="0">((B13/$B$10)-1)*100</f>
        <v>0.58774139378674484</v>
      </c>
      <c r="D13" s="11">
        <f t="shared" ref="D13:D23" si="1">0.75*C13</f>
        <v>0.44080604534005863</v>
      </c>
      <c r="E13" s="1">
        <v>0.25</v>
      </c>
      <c r="F13" s="11">
        <f t="shared" ref="F13:F23" si="2">+D13+E13</f>
        <v>0.69080604534005863</v>
      </c>
      <c r="G13" s="12">
        <f t="shared" ref="G13:G77" si="3">1+F13/100</f>
        <v>1.0069080604534006</v>
      </c>
      <c r="I13" s="11"/>
      <c r="J13" s="20"/>
    </row>
    <row r="14" spans="1:10" ht="13.5" customHeight="1" x14ac:dyDescent="0.25">
      <c r="A14" s="9" t="s">
        <v>6</v>
      </c>
      <c r="B14" s="9">
        <v>120.2</v>
      </c>
      <c r="C14" s="14">
        <f t="shared" si="0"/>
        <v>0.92359361880773871</v>
      </c>
      <c r="D14" s="11">
        <f t="shared" si="1"/>
        <v>0.69269521410580404</v>
      </c>
      <c r="E14" s="1">
        <v>0.375</v>
      </c>
      <c r="F14" s="11">
        <f t="shared" si="2"/>
        <v>1.067695214105804</v>
      </c>
      <c r="G14" s="12">
        <f t="shared" si="3"/>
        <v>1.0106769521410581</v>
      </c>
      <c r="I14" s="11"/>
      <c r="J14" s="20"/>
    </row>
    <row r="15" spans="1:10" ht="13.5" customHeight="1" x14ac:dyDescent="0.25">
      <c r="A15" s="9" t="s">
        <v>7</v>
      </c>
      <c r="B15" s="9">
        <v>120.4</v>
      </c>
      <c r="C15" s="14">
        <f t="shared" si="0"/>
        <v>1.0915197313182246</v>
      </c>
      <c r="D15" s="11">
        <f t="shared" si="1"/>
        <v>0.81863979848866841</v>
      </c>
      <c r="E15" s="1">
        <v>0.5</v>
      </c>
      <c r="F15" s="11">
        <f t="shared" si="2"/>
        <v>1.3186397984886684</v>
      </c>
      <c r="G15" s="12">
        <f t="shared" si="3"/>
        <v>1.0131863979848867</v>
      </c>
      <c r="I15" s="11"/>
      <c r="J15" s="20"/>
    </row>
    <row r="16" spans="1:10" ht="13.5" customHeight="1" x14ac:dyDescent="0.25">
      <c r="A16" s="9" t="s">
        <v>1</v>
      </c>
      <c r="B16" s="9">
        <v>120.5</v>
      </c>
      <c r="C16" s="14">
        <f t="shared" si="0"/>
        <v>1.1754827875734675</v>
      </c>
      <c r="D16" s="11">
        <f t="shared" si="1"/>
        <v>0.8816120906801006</v>
      </c>
      <c r="E16" s="1">
        <v>0.625</v>
      </c>
      <c r="F16" s="11">
        <f t="shared" si="2"/>
        <v>1.5066120906801006</v>
      </c>
      <c r="G16" s="12">
        <f t="shared" si="3"/>
        <v>1.015066120906801</v>
      </c>
      <c r="I16" s="11"/>
      <c r="J16" s="20"/>
    </row>
    <row r="17" spans="1:10" ht="13.5" customHeight="1" x14ac:dyDescent="0.25">
      <c r="A17" s="9" t="s">
        <v>8</v>
      </c>
      <c r="B17" s="9">
        <v>120.6</v>
      </c>
      <c r="C17" s="14">
        <f t="shared" si="0"/>
        <v>1.2594458438287104</v>
      </c>
      <c r="D17" s="11">
        <f t="shared" si="1"/>
        <v>0.94458438287153279</v>
      </c>
      <c r="E17" s="1">
        <v>0.75</v>
      </c>
      <c r="F17" s="11">
        <f t="shared" si="2"/>
        <v>1.6945843828715328</v>
      </c>
      <c r="G17" s="12">
        <f t="shared" si="3"/>
        <v>1.0169458438287153</v>
      </c>
      <c r="I17" s="11"/>
      <c r="J17" s="20"/>
    </row>
    <row r="18" spans="1:10" ht="13.5" customHeight="1" x14ac:dyDescent="0.25">
      <c r="A18" s="9" t="s">
        <v>9</v>
      </c>
      <c r="B18" s="9">
        <v>120.9</v>
      </c>
      <c r="C18" s="14">
        <f t="shared" si="0"/>
        <v>1.5113350125944613</v>
      </c>
      <c r="D18" s="11">
        <f t="shared" si="1"/>
        <v>1.133501259445846</v>
      </c>
      <c r="E18" s="1">
        <v>0.875</v>
      </c>
      <c r="F18" s="11">
        <f t="shared" si="2"/>
        <v>2.008501259445846</v>
      </c>
      <c r="G18" s="12">
        <f t="shared" si="3"/>
        <v>1.0200850125944585</v>
      </c>
      <c r="I18" s="11"/>
      <c r="J18" s="20"/>
    </row>
    <row r="19" spans="1:10" ht="13.5" customHeight="1" x14ac:dyDescent="0.25">
      <c r="A19" s="9" t="s">
        <v>10</v>
      </c>
      <c r="B19" s="9">
        <v>121.1</v>
      </c>
      <c r="C19" s="14">
        <f t="shared" si="0"/>
        <v>1.6792611251049472</v>
      </c>
      <c r="D19" s="11">
        <f t="shared" si="1"/>
        <v>1.2594458438287104</v>
      </c>
      <c r="E19" s="1">
        <v>1</v>
      </c>
      <c r="F19" s="11">
        <f t="shared" si="2"/>
        <v>2.2594458438287104</v>
      </c>
      <c r="G19" s="12">
        <f t="shared" si="3"/>
        <v>1.0225944584382871</v>
      </c>
      <c r="I19" s="11"/>
      <c r="J19" s="20"/>
    </row>
    <row r="20" spans="1:10" ht="13.5" customHeight="1" x14ac:dyDescent="0.25">
      <c r="A20" s="9" t="s">
        <v>11</v>
      </c>
      <c r="B20" s="9">
        <v>121.4</v>
      </c>
      <c r="C20" s="14">
        <f t="shared" si="0"/>
        <v>1.9311502938706981</v>
      </c>
      <c r="D20" s="11">
        <f t="shared" si="1"/>
        <v>1.4483627204030236</v>
      </c>
      <c r="E20" s="1">
        <v>1.125</v>
      </c>
      <c r="F20" s="11">
        <f t="shared" si="2"/>
        <v>2.5733627204030238</v>
      </c>
      <c r="G20" s="12">
        <f t="shared" si="3"/>
        <v>1.0257336272040303</v>
      </c>
      <c r="I20" s="11"/>
      <c r="J20" s="20"/>
    </row>
    <row r="21" spans="1:10" ht="13.5" customHeight="1" x14ac:dyDescent="0.25">
      <c r="A21" s="9" t="s">
        <v>12</v>
      </c>
      <c r="B21" s="9">
        <v>121.5</v>
      </c>
      <c r="C21" s="10">
        <f t="shared" si="0"/>
        <v>2.0151133501259411</v>
      </c>
      <c r="D21" s="11">
        <f t="shared" si="1"/>
        <v>1.5113350125944558</v>
      </c>
      <c r="E21" s="1">
        <v>1.25</v>
      </c>
      <c r="F21" s="11">
        <f t="shared" si="2"/>
        <v>2.761335012594456</v>
      </c>
      <c r="G21" s="12">
        <f t="shared" si="3"/>
        <v>1.0276133501259446</v>
      </c>
      <c r="I21" s="11"/>
      <c r="J21" s="20"/>
    </row>
    <row r="22" spans="1:10" ht="13.5" customHeight="1" x14ac:dyDescent="0.25">
      <c r="A22" s="9" t="s">
        <v>13</v>
      </c>
      <c r="B22" s="9">
        <v>121.8</v>
      </c>
      <c r="C22" s="14">
        <f t="shared" si="0"/>
        <v>2.267002518891692</v>
      </c>
      <c r="D22" s="11">
        <f t="shared" si="1"/>
        <v>1.700251889168769</v>
      </c>
      <c r="E22" s="1">
        <v>1.375</v>
      </c>
      <c r="F22" s="11">
        <f t="shared" si="2"/>
        <v>3.075251889168769</v>
      </c>
      <c r="G22" s="12">
        <f t="shared" si="3"/>
        <v>1.0307525188916877</v>
      </c>
      <c r="I22" s="11"/>
      <c r="J22" s="20"/>
    </row>
    <row r="23" spans="1:10" ht="13.5" customHeight="1" x14ac:dyDescent="0.25">
      <c r="A23" s="22" t="s">
        <v>2</v>
      </c>
      <c r="B23" s="22">
        <v>121.8</v>
      </c>
      <c r="C23" s="16">
        <f t="shared" si="0"/>
        <v>2.267002518891692</v>
      </c>
      <c r="D23" s="11">
        <f t="shared" si="1"/>
        <v>1.700251889168769</v>
      </c>
      <c r="E23" s="1">
        <v>1.5</v>
      </c>
      <c r="F23" s="11">
        <f t="shared" si="2"/>
        <v>3.200251889168769</v>
      </c>
      <c r="G23" s="12">
        <f t="shared" si="3"/>
        <v>1.0320025188916877</v>
      </c>
      <c r="I23" s="11"/>
      <c r="J23" s="20"/>
    </row>
    <row r="24" spans="1:10" ht="15" customHeight="1" x14ac:dyDescent="0.25">
      <c r="A24" s="39" t="s">
        <v>44</v>
      </c>
      <c r="B24" s="40"/>
      <c r="C24" s="40"/>
      <c r="D24" s="40"/>
      <c r="E24" s="40"/>
      <c r="F24" s="40"/>
      <c r="G24" s="41"/>
    </row>
    <row r="25" spans="1:10" ht="13.5" customHeight="1" x14ac:dyDescent="0.25">
      <c r="A25" s="9" t="s">
        <v>4</v>
      </c>
      <c r="B25" s="13">
        <v>122</v>
      </c>
      <c r="C25" s="14">
        <f t="shared" ref="C25:C36" si="4">((B25/$B$23)-1)*100</f>
        <v>0.16420361247948545</v>
      </c>
      <c r="D25" s="11">
        <f t="shared" ref="D25:D49" si="5">0.75*C25</f>
        <v>0.12315270935961409</v>
      </c>
      <c r="E25" s="1">
        <f>+E12</f>
        <v>0.125</v>
      </c>
      <c r="F25" s="11">
        <f>+D25+E25</f>
        <v>0.24815270935961409</v>
      </c>
      <c r="G25" s="12">
        <f t="shared" si="3"/>
        <v>1.0024815270935961</v>
      </c>
    </row>
    <row r="26" spans="1:10" ht="13.5" customHeight="1" x14ac:dyDescent="0.25">
      <c r="A26" s="9" t="s">
        <v>5</v>
      </c>
      <c r="B26" s="13">
        <v>122.4</v>
      </c>
      <c r="C26" s="14">
        <f t="shared" si="4"/>
        <v>0.49261083743843415</v>
      </c>
      <c r="D26" s="11">
        <f t="shared" si="5"/>
        <v>0.36945812807882561</v>
      </c>
      <c r="E26" s="1">
        <f t="shared" ref="E26:E36" si="6">+E13</f>
        <v>0.25</v>
      </c>
      <c r="F26" s="11">
        <f t="shared" ref="F26:F36" si="7">+D26+E26</f>
        <v>0.61945812807882561</v>
      </c>
      <c r="G26" s="12">
        <f t="shared" si="3"/>
        <v>1.0061945812807882</v>
      </c>
    </row>
    <row r="27" spans="1:10" ht="13.5" customHeight="1" x14ac:dyDescent="0.25">
      <c r="A27" s="9" t="s">
        <v>6</v>
      </c>
      <c r="B27" s="13">
        <v>122.5</v>
      </c>
      <c r="C27" s="14">
        <f t="shared" si="4"/>
        <v>0.57471264367816577</v>
      </c>
      <c r="D27" s="11">
        <f t="shared" si="5"/>
        <v>0.43103448275862433</v>
      </c>
      <c r="E27" s="1">
        <f t="shared" si="6"/>
        <v>0.375</v>
      </c>
      <c r="F27" s="11">
        <f t="shared" si="7"/>
        <v>0.80603448275862433</v>
      </c>
      <c r="G27" s="12">
        <f t="shared" si="3"/>
        <v>1.0080603448275862</v>
      </c>
    </row>
    <row r="28" spans="1:10" ht="13.5" customHeight="1" x14ac:dyDescent="0.25">
      <c r="A28" s="9" t="s">
        <v>7</v>
      </c>
      <c r="B28" s="13">
        <v>122.8</v>
      </c>
      <c r="C28" s="14">
        <f t="shared" si="4"/>
        <v>0.82101806239738284</v>
      </c>
      <c r="D28" s="11">
        <f t="shared" si="5"/>
        <v>0.61576354679803713</v>
      </c>
      <c r="E28" s="1">
        <f t="shared" si="6"/>
        <v>0.5</v>
      </c>
      <c r="F28" s="11">
        <f t="shared" si="7"/>
        <v>1.1157635467980371</v>
      </c>
      <c r="G28" s="12">
        <f t="shared" si="3"/>
        <v>1.0111576354679803</v>
      </c>
    </row>
    <row r="29" spans="1:10" ht="13.5" customHeight="1" x14ac:dyDescent="0.25">
      <c r="A29" s="9" t="s">
        <v>1</v>
      </c>
      <c r="B29" s="13">
        <v>123</v>
      </c>
      <c r="C29" s="14">
        <f t="shared" si="4"/>
        <v>0.98522167487684609</v>
      </c>
      <c r="D29" s="11">
        <f t="shared" si="5"/>
        <v>0.73891625615763457</v>
      </c>
      <c r="E29" s="1">
        <f t="shared" si="6"/>
        <v>0.625</v>
      </c>
      <c r="F29" s="11">
        <f t="shared" si="7"/>
        <v>1.3639162561576346</v>
      </c>
      <c r="G29" s="12">
        <f t="shared" si="3"/>
        <v>1.0136391625615764</v>
      </c>
    </row>
    <row r="30" spans="1:10" ht="13.5" customHeight="1" x14ac:dyDescent="0.25">
      <c r="A30" s="9" t="s">
        <v>8</v>
      </c>
      <c r="B30" s="13">
        <v>123.3</v>
      </c>
      <c r="C30" s="14">
        <f t="shared" si="4"/>
        <v>1.2315270935960632</v>
      </c>
      <c r="D30" s="11">
        <f t="shared" si="5"/>
        <v>0.92364532019704737</v>
      </c>
      <c r="E30" s="1">
        <f t="shared" si="6"/>
        <v>0.75</v>
      </c>
      <c r="F30" s="11">
        <f t="shared" si="7"/>
        <v>1.6736453201970474</v>
      </c>
      <c r="G30" s="12">
        <f t="shared" si="3"/>
        <v>1.0167364532019705</v>
      </c>
    </row>
    <row r="31" spans="1:10" ht="13.5" customHeight="1" x14ac:dyDescent="0.25">
      <c r="A31" s="9" t="s">
        <v>9</v>
      </c>
      <c r="B31" s="13">
        <v>123.4</v>
      </c>
      <c r="C31" s="10">
        <f t="shared" si="4"/>
        <v>1.3136288998357948</v>
      </c>
      <c r="D31" s="11">
        <f t="shared" si="5"/>
        <v>0.98522167487684609</v>
      </c>
      <c r="E31" s="1">
        <f t="shared" si="6"/>
        <v>0.875</v>
      </c>
      <c r="F31" s="11">
        <f t="shared" si="7"/>
        <v>1.8602216748768461</v>
      </c>
      <c r="G31" s="12">
        <f t="shared" si="3"/>
        <v>1.0186022167487685</v>
      </c>
    </row>
    <row r="32" spans="1:10" ht="13.5" customHeight="1" x14ac:dyDescent="0.25">
      <c r="A32" s="9" t="s">
        <v>10</v>
      </c>
      <c r="B32" s="13">
        <v>123.6</v>
      </c>
      <c r="C32" s="14">
        <f t="shared" si="4"/>
        <v>1.477832512315258</v>
      </c>
      <c r="D32" s="11">
        <f t="shared" si="5"/>
        <v>1.1083743842364435</v>
      </c>
      <c r="E32" s="1">
        <f t="shared" si="6"/>
        <v>1</v>
      </c>
      <c r="F32" s="11">
        <f t="shared" si="7"/>
        <v>2.1083743842364435</v>
      </c>
      <c r="G32" s="12">
        <f t="shared" si="3"/>
        <v>1.0210837438423643</v>
      </c>
    </row>
    <row r="33" spans="1:7" ht="13.5" customHeight="1" x14ac:dyDescent="0.25">
      <c r="A33" s="9" t="s">
        <v>11</v>
      </c>
      <c r="B33" s="13">
        <v>123.6</v>
      </c>
      <c r="C33" s="14">
        <f t="shared" si="4"/>
        <v>1.477832512315258</v>
      </c>
      <c r="D33" s="11">
        <f t="shared" si="5"/>
        <v>1.1083743842364435</v>
      </c>
      <c r="E33" s="1">
        <f t="shared" si="6"/>
        <v>1.125</v>
      </c>
      <c r="F33" s="11">
        <f t="shared" si="7"/>
        <v>2.2333743842364435</v>
      </c>
      <c r="G33" s="12">
        <f t="shared" si="3"/>
        <v>1.0223337438423645</v>
      </c>
    </row>
    <row r="34" spans="1:7" ht="13.5" customHeight="1" x14ac:dyDescent="0.25">
      <c r="A34" s="9" t="s">
        <v>12</v>
      </c>
      <c r="B34" s="13">
        <v>123.6</v>
      </c>
      <c r="C34" s="14">
        <f t="shared" si="4"/>
        <v>1.477832512315258</v>
      </c>
      <c r="D34" s="11">
        <f t="shared" si="5"/>
        <v>1.1083743842364435</v>
      </c>
      <c r="E34" s="1">
        <f t="shared" si="6"/>
        <v>1.25</v>
      </c>
      <c r="F34" s="11">
        <f t="shared" si="7"/>
        <v>2.3583743842364435</v>
      </c>
      <c r="G34" s="12">
        <f t="shared" si="3"/>
        <v>1.0235837438423645</v>
      </c>
    </row>
    <row r="35" spans="1:7" ht="13.5" customHeight="1" x14ac:dyDescent="0.25">
      <c r="A35" s="9" t="s">
        <v>13</v>
      </c>
      <c r="B35" s="13">
        <v>123.9</v>
      </c>
      <c r="C35" s="14">
        <f t="shared" si="4"/>
        <v>1.7241379310344973</v>
      </c>
      <c r="D35" s="11">
        <f t="shared" si="5"/>
        <v>1.293103448275873</v>
      </c>
      <c r="E35" s="1">
        <f t="shared" si="6"/>
        <v>1.375</v>
      </c>
      <c r="F35" s="11">
        <f t="shared" si="7"/>
        <v>2.6681034482758728</v>
      </c>
      <c r="G35" s="12">
        <f t="shared" si="3"/>
        <v>1.0266810344827588</v>
      </c>
    </row>
    <row r="36" spans="1:7" ht="13.5" customHeight="1" x14ac:dyDescent="0.25">
      <c r="A36" s="22" t="s">
        <v>2</v>
      </c>
      <c r="B36" s="15">
        <v>123.9</v>
      </c>
      <c r="C36" s="16">
        <f t="shared" si="4"/>
        <v>1.7241379310344973</v>
      </c>
      <c r="D36" s="18">
        <f t="shared" si="5"/>
        <v>1.293103448275873</v>
      </c>
      <c r="E36" s="17">
        <f t="shared" si="6"/>
        <v>1.5</v>
      </c>
      <c r="F36" s="18">
        <f t="shared" si="7"/>
        <v>2.7931034482758728</v>
      </c>
      <c r="G36" s="23">
        <f t="shared" si="3"/>
        <v>1.0279310344827588</v>
      </c>
    </row>
    <row r="37" spans="1:7" ht="15" customHeight="1" x14ac:dyDescent="0.25">
      <c r="A37" s="42" t="s">
        <v>43</v>
      </c>
      <c r="B37" s="57"/>
      <c r="C37" s="57"/>
      <c r="D37" s="57"/>
      <c r="E37" s="57"/>
      <c r="F37" s="57"/>
      <c r="G37" s="58"/>
    </row>
    <row r="38" spans="1:7" ht="13.5" customHeight="1" x14ac:dyDescent="0.25">
      <c r="A38" s="9" t="s">
        <v>4</v>
      </c>
      <c r="B38" s="13">
        <v>123.9</v>
      </c>
      <c r="C38" s="14">
        <f t="shared" ref="C38:C49" si="8">((B38/$B$36)-1)*100</f>
        <v>0</v>
      </c>
      <c r="D38" s="11">
        <f t="shared" si="5"/>
        <v>0</v>
      </c>
      <c r="E38" s="1">
        <f>+E25</f>
        <v>0.125</v>
      </c>
      <c r="F38" s="11">
        <f>+D38+E38</f>
        <v>0.125</v>
      </c>
      <c r="G38" s="12">
        <f t="shared" si="3"/>
        <v>1.00125</v>
      </c>
    </row>
    <row r="39" spans="1:7" ht="13.5" customHeight="1" x14ac:dyDescent="0.25">
      <c r="A39" s="9" t="s">
        <v>5</v>
      </c>
      <c r="B39" s="13">
        <v>124.3</v>
      </c>
      <c r="C39" s="14">
        <f t="shared" si="8"/>
        <v>0.32284100080710587</v>
      </c>
      <c r="D39" s="11">
        <f t="shared" si="5"/>
        <v>0.2421307506053294</v>
      </c>
      <c r="E39" s="1">
        <f t="shared" ref="E39:E49" si="9">+E26</f>
        <v>0.25</v>
      </c>
      <c r="F39" s="11">
        <f t="shared" ref="F39:F49" si="10">+D39+E39</f>
        <v>0.4921307506053294</v>
      </c>
      <c r="G39" s="12">
        <f t="shared" si="3"/>
        <v>1.0049213075060532</v>
      </c>
    </row>
    <row r="40" spans="1:7" ht="13.5" customHeight="1" x14ac:dyDescent="0.25">
      <c r="A40" s="9" t="s">
        <v>6</v>
      </c>
      <c r="B40" s="13">
        <v>124.5</v>
      </c>
      <c r="C40" s="14">
        <f t="shared" si="8"/>
        <v>0.48426150121065881</v>
      </c>
      <c r="D40" s="11">
        <f t="shared" si="5"/>
        <v>0.36319612590799411</v>
      </c>
      <c r="E40" s="1">
        <f t="shared" si="9"/>
        <v>0.375</v>
      </c>
      <c r="F40" s="11">
        <f t="shared" si="10"/>
        <v>0.73819612590799411</v>
      </c>
      <c r="G40" s="12">
        <f t="shared" si="3"/>
        <v>1.00738196125908</v>
      </c>
    </row>
    <row r="41" spans="1:7" ht="13.5" customHeight="1" x14ac:dyDescent="0.25">
      <c r="A41" s="9" t="s">
        <v>7</v>
      </c>
      <c r="B41" s="13">
        <v>124.9</v>
      </c>
      <c r="C41" s="14">
        <f t="shared" si="8"/>
        <v>0.80710250201776468</v>
      </c>
      <c r="D41" s="11">
        <f t="shared" si="5"/>
        <v>0.60532687651332351</v>
      </c>
      <c r="E41" s="1">
        <f t="shared" si="9"/>
        <v>0.5</v>
      </c>
      <c r="F41" s="11">
        <f t="shared" si="10"/>
        <v>1.1053268765133235</v>
      </c>
      <c r="G41" s="12">
        <f t="shared" si="3"/>
        <v>1.0110532687651332</v>
      </c>
    </row>
    <row r="42" spans="1:7" ht="13.5" customHeight="1" x14ac:dyDescent="0.25">
      <c r="A42" s="9" t="s">
        <v>1</v>
      </c>
      <c r="B42" s="13">
        <v>125.1</v>
      </c>
      <c r="C42" s="14">
        <f t="shared" si="8"/>
        <v>0.96852300242129541</v>
      </c>
      <c r="D42" s="11">
        <f t="shared" si="5"/>
        <v>0.72639225181597156</v>
      </c>
      <c r="E42" s="1">
        <f t="shared" si="9"/>
        <v>0.625</v>
      </c>
      <c r="F42" s="11">
        <f t="shared" si="10"/>
        <v>1.3513922518159716</v>
      </c>
      <c r="G42" s="12">
        <f t="shared" si="3"/>
        <v>1.0135139225181597</v>
      </c>
    </row>
    <row r="43" spans="1:7" ht="13.5" customHeight="1" x14ac:dyDescent="0.25">
      <c r="A43" s="9" t="s">
        <v>8</v>
      </c>
      <c r="B43" s="13">
        <v>125.3</v>
      </c>
      <c r="C43" s="14">
        <f t="shared" si="8"/>
        <v>1.1299435028248483</v>
      </c>
      <c r="D43" s="11">
        <f t="shared" si="5"/>
        <v>0.84745762711863626</v>
      </c>
      <c r="E43" s="1">
        <f t="shared" si="9"/>
        <v>0.75</v>
      </c>
      <c r="F43" s="11">
        <f t="shared" si="10"/>
        <v>1.5974576271186363</v>
      </c>
      <c r="G43" s="12">
        <f t="shared" si="3"/>
        <v>1.0159745762711863</v>
      </c>
    </row>
    <row r="44" spans="1:7" ht="13.5" customHeight="1" x14ac:dyDescent="0.25">
      <c r="A44" s="9" t="s">
        <v>9</v>
      </c>
      <c r="B44" s="13">
        <v>125.6</v>
      </c>
      <c r="C44" s="14">
        <f t="shared" si="8"/>
        <v>1.3720742534301777</v>
      </c>
      <c r="D44" s="11">
        <f t="shared" si="5"/>
        <v>1.0290556900726333</v>
      </c>
      <c r="E44" s="1">
        <f t="shared" si="9"/>
        <v>0.875</v>
      </c>
      <c r="F44" s="11">
        <f t="shared" si="10"/>
        <v>1.9040556900726333</v>
      </c>
      <c r="G44" s="12">
        <f t="shared" si="3"/>
        <v>1.0190405569007264</v>
      </c>
    </row>
    <row r="45" spans="1:7" ht="13.5" customHeight="1" x14ac:dyDescent="0.25">
      <c r="A45" s="9" t="s">
        <v>10</v>
      </c>
      <c r="B45" s="13">
        <v>125.8</v>
      </c>
      <c r="C45" s="14">
        <f t="shared" si="8"/>
        <v>1.5334947538337307</v>
      </c>
      <c r="D45" s="11">
        <f t="shared" si="5"/>
        <v>1.150121065375298</v>
      </c>
      <c r="E45" s="1">
        <f t="shared" si="9"/>
        <v>1</v>
      </c>
      <c r="F45" s="11">
        <f t="shared" si="10"/>
        <v>2.150121065375298</v>
      </c>
      <c r="G45" s="12">
        <f t="shared" si="3"/>
        <v>1.0215012106537529</v>
      </c>
    </row>
    <row r="46" spans="1:7" ht="13.5" customHeight="1" x14ac:dyDescent="0.25">
      <c r="A46" s="9" t="s">
        <v>11</v>
      </c>
      <c r="B46" s="13">
        <v>125.9</v>
      </c>
      <c r="C46" s="14">
        <f t="shared" si="8"/>
        <v>1.6142050040355072</v>
      </c>
      <c r="D46" s="11">
        <f t="shared" si="5"/>
        <v>1.2106537530266304</v>
      </c>
      <c r="E46" s="1">
        <f t="shared" si="9"/>
        <v>1.125</v>
      </c>
      <c r="F46" s="11">
        <f t="shared" si="10"/>
        <v>2.3356537530266301</v>
      </c>
      <c r="G46" s="12">
        <f t="shared" si="3"/>
        <v>1.0233565375302662</v>
      </c>
    </row>
    <row r="47" spans="1:7" ht="13.5" customHeight="1" x14ac:dyDescent="0.25">
      <c r="A47" s="9" t="s">
        <v>12</v>
      </c>
      <c r="B47" s="13">
        <v>126.1</v>
      </c>
      <c r="C47" s="14">
        <f t="shared" si="8"/>
        <v>1.7756255044390601</v>
      </c>
      <c r="D47" s="11">
        <f t="shared" si="5"/>
        <v>1.3317191283292951</v>
      </c>
      <c r="E47" s="1">
        <f t="shared" si="9"/>
        <v>1.25</v>
      </c>
      <c r="F47" s="11">
        <f t="shared" si="10"/>
        <v>2.5817191283292953</v>
      </c>
      <c r="G47" s="12">
        <f t="shared" si="3"/>
        <v>1.025817191283293</v>
      </c>
    </row>
    <row r="48" spans="1:7" ht="13.5" customHeight="1" x14ac:dyDescent="0.25">
      <c r="A48" s="9" t="s">
        <v>13</v>
      </c>
      <c r="B48" s="13">
        <v>126.1</v>
      </c>
      <c r="C48" s="14">
        <f t="shared" si="8"/>
        <v>1.7756255044390601</v>
      </c>
      <c r="D48" s="11">
        <f t="shared" si="5"/>
        <v>1.3317191283292951</v>
      </c>
      <c r="E48" s="1">
        <f t="shared" si="9"/>
        <v>1.375</v>
      </c>
      <c r="F48" s="11">
        <f t="shared" si="10"/>
        <v>2.7067191283292953</v>
      </c>
      <c r="G48" s="12">
        <f t="shared" si="3"/>
        <v>1.0270671912832929</v>
      </c>
    </row>
    <row r="49" spans="1:7" ht="13.5" customHeight="1" x14ac:dyDescent="0.25">
      <c r="A49" s="22" t="s">
        <v>2</v>
      </c>
      <c r="B49" s="15">
        <v>126.3</v>
      </c>
      <c r="C49" s="16">
        <f t="shared" si="8"/>
        <v>1.937046004842613</v>
      </c>
      <c r="D49" s="18">
        <f t="shared" si="5"/>
        <v>1.4527845036319598</v>
      </c>
      <c r="E49" s="17">
        <f t="shared" si="9"/>
        <v>1.5</v>
      </c>
      <c r="F49" s="18">
        <f t="shared" si="10"/>
        <v>2.9527845036319595</v>
      </c>
      <c r="G49" s="23">
        <f t="shared" si="3"/>
        <v>1.0295278450363197</v>
      </c>
    </row>
    <row r="50" spans="1:7" ht="15" customHeight="1" x14ac:dyDescent="0.25">
      <c r="A50" s="42" t="s">
        <v>42</v>
      </c>
      <c r="B50" s="43"/>
      <c r="C50" s="43"/>
      <c r="D50" s="43"/>
      <c r="E50" s="43"/>
      <c r="F50" s="43"/>
      <c r="G50" s="44"/>
    </row>
    <row r="51" spans="1:7" ht="13.5" customHeight="1" x14ac:dyDescent="0.25">
      <c r="A51" s="9" t="s">
        <v>4</v>
      </c>
      <c r="B51" s="13">
        <v>126.6</v>
      </c>
      <c r="C51" s="14">
        <f t="shared" ref="C51:C61" si="11">((B51/$B$49)-1)*100</f>
        <v>0.23752969121140222</v>
      </c>
      <c r="D51" s="11">
        <f t="shared" ref="D51:D75" si="12">0.75*C51</f>
        <v>0.17814726840855166</v>
      </c>
      <c r="E51" s="1">
        <f>+E38</f>
        <v>0.125</v>
      </c>
      <c r="F51" s="11">
        <f>+D51+E51</f>
        <v>0.30314726840855166</v>
      </c>
      <c r="G51" s="12">
        <f t="shared" si="3"/>
        <v>1.0030314726840854</v>
      </c>
    </row>
    <row r="52" spans="1:7" ht="13.5" customHeight="1" x14ac:dyDescent="0.25">
      <c r="A52" s="9" t="s">
        <v>5</v>
      </c>
      <c r="B52" s="9">
        <v>126.9</v>
      </c>
      <c r="C52" s="14">
        <f t="shared" si="11"/>
        <v>0.47505938242280443</v>
      </c>
      <c r="D52" s="11">
        <f t="shared" si="12"/>
        <v>0.35629453681710332</v>
      </c>
      <c r="E52" s="1">
        <f t="shared" ref="E52:E62" si="13">+E39</f>
        <v>0.25</v>
      </c>
      <c r="F52" s="11">
        <f t="shared" ref="F52:F62" si="14">+D52+E52</f>
        <v>0.60629453681710332</v>
      </c>
      <c r="G52" s="12">
        <f t="shared" si="3"/>
        <v>1.0060629453681711</v>
      </c>
    </row>
    <row r="53" spans="1:7" ht="13.5" customHeight="1" x14ac:dyDescent="0.25">
      <c r="A53" s="9" t="s">
        <v>6</v>
      </c>
      <c r="B53" s="9">
        <v>127.1</v>
      </c>
      <c r="C53" s="10">
        <f t="shared" si="11"/>
        <v>0.63341250989705777</v>
      </c>
      <c r="D53" s="11">
        <f t="shared" si="12"/>
        <v>0.47505938242279333</v>
      </c>
      <c r="E53" s="1">
        <f t="shared" si="13"/>
        <v>0.375</v>
      </c>
      <c r="F53" s="11">
        <f t="shared" si="14"/>
        <v>0.85005938242279333</v>
      </c>
      <c r="G53" s="12">
        <f t="shared" si="3"/>
        <v>1.008500593824228</v>
      </c>
    </row>
    <row r="54" spans="1:7" ht="13.5" customHeight="1" x14ac:dyDescent="0.25">
      <c r="A54" s="9" t="s">
        <v>7</v>
      </c>
      <c r="B54" s="9">
        <v>127.4</v>
      </c>
      <c r="C54" s="14">
        <f t="shared" si="11"/>
        <v>0.87094220110848219</v>
      </c>
      <c r="D54" s="11">
        <f t="shared" si="12"/>
        <v>0.65320665083136165</v>
      </c>
      <c r="E54" s="1">
        <f t="shared" si="13"/>
        <v>0.5</v>
      </c>
      <c r="F54" s="11">
        <f t="shared" si="14"/>
        <v>1.1532066508313616</v>
      </c>
      <c r="G54" s="12">
        <f t="shared" si="3"/>
        <v>1.0115320665083136</v>
      </c>
    </row>
    <row r="55" spans="1:7" ht="13.5" customHeight="1" x14ac:dyDescent="0.25">
      <c r="A55" s="9" t="s">
        <v>1</v>
      </c>
      <c r="B55" s="9">
        <v>127.8</v>
      </c>
      <c r="C55" s="14">
        <f t="shared" si="11"/>
        <v>1.1876484560570111</v>
      </c>
      <c r="D55" s="11">
        <f t="shared" si="12"/>
        <v>0.89073634204275831</v>
      </c>
      <c r="E55" s="1">
        <f t="shared" si="13"/>
        <v>0.625</v>
      </c>
      <c r="F55" s="11">
        <f t="shared" si="14"/>
        <v>1.5157363420427583</v>
      </c>
      <c r="G55" s="12">
        <f t="shared" si="3"/>
        <v>1.0151573634204276</v>
      </c>
    </row>
    <row r="56" spans="1:7" ht="13.5" customHeight="1" x14ac:dyDescent="0.25">
      <c r="A56" s="9" t="s">
        <v>8</v>
      </c>
      <c r="B56" s="9">
        <v>127.9</v>
      </c>
      <c r="C56" s="10">
        <f t="shared" si="11"/>
        <v>1.2668250197941378</v>
      </c>
      <c r="D56" s="11">
        <f t="shared" si="12"/>
        <v>0.95011876484560331</v>
      </c>
      <c r="E56" s="1">
        <f t="shared" si="13"/>
        <v>0.75</v>
      </c>
      <c r="F56" s="11">
        <f t="shared" si="14"/>
        <v>1.7001187648456033</v>
      </c>
      <c r="G56" s="12">
        <f t="shared" si="3"/>
        <v>1.0170011876484559</v>
      </c>
    </row>
    <row r="57" spans="1:7" ht="13.5" customHeight="1" x14ac:dyDescent="0.25">
      <c r="A57" s="9" t="s">
        <v>9</v>
      </c>
      <c r="B57" s="9">
        <v>128.19999999999999</v>
      </c>
      <c r="C57" s="14">
        <f t="shared" si="11"/>
        <v>1.50435471100554</v>
      </c>
      <c r="D57" s="11">
        <f t="shared" si="12"/>
        <v>1.128266033254155</v>
      </c>
      <c r="E57" s="1">
        <f t="shared" si="13"/>
        <v>0.875</v>
      </c>
      <c r="F57" s="11">
        <f t="shared" si="14"/>
        <v>2.003266033254155</v>
      </c>
      <c r="G57" s="12">
        <f t="shared" si="3"/>
        <v>1.0200326603325416</v>
      </c>
    </row>
    <row r="58" spans="1:7" ht="13.5" customHeight="1" x14ac:dyDescent="0.25">
      <c r="A58" s="9" t="s">
        <v>10</v>
      </c>
      <c r="B58" s="9">
        <v>128.4</v>
      </c>
      <c r="C58" s="14">
        <f t="shared" si="11"/>
        <v>1.6627078384798155</v>
      </c>
      <c r="D58" s="11">
        <f t="shared" si="12"/>
        <v>1.2470308788598616</v>
      </c>
      <c r="E58" s="1">
        <f t="shared" si="13"/>
        <v>1</v>
      </c>
      <c r="F58" s="11">
        <f t="shared" si="14"/>
        <v>2.2470308788598619</v>
      </c>
      <c r="G58" s="12">
        <f t="shared" si="3"/>
        <v>1.0224703087885987</v>
      </c>
    </row>
    <row r="59" spans="1:7" ht="13.5" customHeight="1" x14ac:dyDescent="0.25">
      <c r="A59" s="9" t="s">
        <v>11</v>
      </c>
      <c r="B59" s="9">
        <v>128.4</v>
      </c>
      <c r="C59" s="14">
        <f t="shared" si="11"/>
        <v>1.6627078384798155</v>
      </c>
      <c r="D59" s="11">
        <f t="shared" si="12"/>
        <v>1.2470308788598616</v>
      </c>
      <c r="E59" s="1">
        <f t="shared" si="13"/>
        <v>1.125</v>
      </c>
      <c r="F59" s="11">
        <f t="shared" si="14"/>
        <v>2.3720308788598619</v>
      </c>
      <c r="G59" s="12">
        <f t="shared" si="3"/>
        <v>1.0237203087885987</v>
      </c>
    </row>
    <row r="60" spans="1:7" ht="13.5" customHeight="1" x14ac:dyDescent="0.25">
      <c r="A60" s="9" t="s">
        <v>12</v>
      </c>
      <c r="B60" s="9">
        <v>128.19999999999999</v>
      </c>
      <c r="C60" s="14">
        <f t="shared" si="11"/>
        <v>1.50435471100554</v>
      </c>
      <c r="D60" s="11">
        <f t="shared" si="12"/>
        <v>1.128266033254155</v>
      </c>
      <c r="E60" s="1">
        <f t="shared" si="13"/>
        <v>1.25</v>
      </c>
      <c r="F60" s="11">
        <f t="shared" si="14"/>
        <v>2.378266033254155</v>
      </c>
      <c r="G60" s="12">
        <f t="shared" si="3"/>
        <v>1.0237826603325415</v>
      </c>
    </row>
    <row r="61" spans="1:7" ht="13.5" customHeight="1" x14ac:dyDescent="0.25">
      <c r="A61" s="9" t="s">
        <v>13</v>
      </c>
      <c r="B61" s="9">
        <v>128.30000000000001</v>
      </c>
      <c r="C61" s="14">
        <f t="shared" si="11"/>
        <v>1.5835312747426888</v>
      </c>
      <c r="D61" s="11">
        <f t="shared" si="12"/>
        <v>1.1876484560570166</v>
      </c>
      <c r="E61" s="1">
        <f t="shared" si="13"/>
        <v>1.375</v>
      </c>
      <c r="F61" s="11">
        <f t="shared" si="14"/>
        <v>2.5626484560570164</v>
      </c>
      <c r="G61" s="12">
        <f t="shared" si="3"/>
        <v>1.0256264845605703</v>
      </c>
    </row>
    <row r="62" spans="1:7" ht="13.5" customHeight="1" x14ac:dyDescent="0.25">
      <c r="A62" s="22" t="s">
        <v>2</v>
      </c>
      <c r="B62" s="22">
        <v>128.4</v>
      </c>
      <c r="C62" s="16">
        <f>((B62/$B$49)-1)*100</f>
        <v>1.6627078384798155</v>
      </c>
      <c r="D62" s="18">
        <f t="shared" si="12"/>
        <v>1.2470308788598616</v>
      </c>
      <c r="E62" s="17">
        <f t="shared" si="13"/>
        <v>1.5</v>
      </c>
      <c r="F62" s="18">
        <f t="shared" si="14"/>
        <v>2.7470308788598619</v>
      </c>
      <c r="G62" s="23">
        <f t="shared" si="3"/>
        <v>1.0274703087885986</v>
      </c>
    </row>
    <row r="63" spans="1:7" ht="15" customHeight="1" x14ac:dyDescent="0.25">
      <c r="A63" s="39" t="s">
        <v>41</v>
      </c>
      <c r="B63" s="45"/>
      <c r="C63" s="45"/>
      <c r="D63" s="45"/>
      <c r="E63" s="45"/>
      <c r="F63" s="45"/>
      <c r="G63" s="46"/>
    </row>
    <row r="64" spans="1:7" ht="13.5" customHeight="1" x14ac:dyDescent="0.25">
      <c r="A64" s="9" t="s">
        <v>4</v>
      </c>
      <c r="B64" s="9">
        <v>128.5</v>
      </c>
      <c r="C64" s="14">
        <f t="shared" ref="C64:C75" si="15">((B64/$B$62)-1)*100</f>
        <v>7.7881619937691937E-2</v>
      </c>
      <c r="D64" s="11">
        <f t="shared" si="12"/>
        <v>5.8411214953268953E-2</v>
      </c>
      <c r="E64" s="1">
        <f>+E51</f>
        <v>0.125</v>
      </c>
      <c r="F64" s="11">
        <f>+D64+E64</f>
        <v>0.18341121495326895</v>
      </c>
      <c r="G64" s="12">
        <f t="shared" si="3"/>
        <v>1.0018341121495327</v>
      </c>
    </row>
    <row r="65" spans="1:9" ht="13.5" customHeight="1" x14ac:dyDescent="0.25">
      <c r="A65" s="9" t="s">
        <v>5</v>
      </c>
      <c r="B65" s="9">
        <v>128.80000000000001</v>
      </c>
      <c r="C65" s="14">
        <f t="shared" si="15"/>
        <v>0.31152647975078995</v>
      </c>
      <c r="D65" s="11">
        <f t="shared" si="12"/>
        <v>0.23364485981309246</v>
      </c>
      <c r="E65" s="1">
        <f t="shared" ref="E65:E75" si="16">+E52</f>
        <v>0.25</v>
      </c>
      <c r="F65" s="11">
        <f t="shared" ref="F65:F75" si="17">+D65+E65</f>
        <v>0.48364485981309246</v>
      </c>
      <c r="G65" s="12">
        <f t="shared" si="3"/>
        <v>1.0048364485981309</v>
      </c>
    </row>
    <row r="66" spans="1:9" ht="13.5" customHeight="1" x14ac:dyDescent="0.25">
      <c r="A66" s="9" t="s">
        <v>6</v>
      </c>
      <c r="B66" s="13">
        <v>129</v>
      </c>
      <c r="C66" s="14">
        <f t="shared" si="15"/>
        <v>0.46728971962617383</v>
      </c>
      <c r="D66" s="11">
        <f t="shared" si="12"/>
        <v>0.35046728971963037</v>
      </c>
      <c r="E66" s="1">
        <f t="shared" si="16"/>
        <v>0.375</v>
      </c>
      <c r="F66" s="11">
        <f t="shared" si="17"/>
        <v>0.72546728971963037</v>
      </c>
      <c r="G66" s="12">
        <f t="shared" si="3"/>
        <v>1.0072546728971963</v>
      </c>
    </row>
    <row r="67" spans="1:9" ht="13.5" customHeight="1" x14ac:dyDescent="0.25">
      <c r="A67" s="9" t="s">
        <v>7</v>
      </c>
      <c r="B67" s="9">
        <v>129.19999999999999</v>
      </c>
      <c r="C67" s="14">
        <f t="shared" si="15"/>
        <v>0.6230529595015355</v>
      </c>
      <c r="D67" s="11">
        <f t="shared" si="12"/>
        <v>0.46728971962615162</v>
      </c>
      <c r="E67" s="1">
        <f t="shared" si="16"/>
        <v>0.5</v>
      </c>
      <c r="F67" s="11">
        <f t="shared" si="17"/>
        <v>0.96728971962615162</v>
      </c>
      <c r="G67" s="12">
        <f t="shared" si="3"/>
        <v>1.0096728971962614</v>
      </c>
    </row>
    <row r="68" spans="1:9" ht="13.5" customHeight="1" x14ac:dyDescent="0.25">
      <c r="A68" s="9" t="s">
        <v>1</v>
      </c>
      <c r="B68" s="9">
        <v>129.6</v>
      </c>
      <c r="C68" s="12">
        <f t="shared" si="15"/>
        <v>0.93457943925232545</v>
      </c>
      <c r="D68" s="11">
        <f t="shared" si="12"/>
        <v>0.70093457943924409</v>
      </c>
      <c r="E68" s="1">
        <f t="shared" si="16"/>
        <v>0.625</v>
      </c>
      <c r="F68" s="11">
        <f t="shared" si="17"/>
        <v>1.3259345794392441</v>
      </c>
      <c r="G68" s="12">
        <f t="shared" si="3"/>
        <v>1.0132593457943924</v>
      </c>
    </row>
    <row r="69" spans="1:9" ht="13.5" customHeight="1" x14ac:dyDescent="0.25">
      <c r="A69" s="9" t="s">
        <v>8</v>
      </c>
      <c r="B69" s="9">
        <v>129.9</v>
      </c>
      <c r="C69" s="12">
        <f t="shared" si="15"/>
        <v>1.1682242990654235</v>
      </c>
      <c r="D69" s="11">
        <f t="shared" si="12"/>
        <v>0.8761682242990676</v>
      </c>
      <c r="E69" s="1">
        <f t="shared" si="16"/>
        <v>0.75</v>
      </c>
      <c r="F69" s="11">
        <f t="shared" si="17"/>
        <v>1.6261682242990676</v>
      </c>
      <c r="G69" s="12">
        <f t="shared" si="3"/>
        <v>1.0162616822429906</v>
      </c>
    </row>
    <row r="70" spans="1:9" ht="13.5" customHeight="1" x14ac:dyDescent="0.25">
      <c r="A70" s="9" t="s">
        <v>9</v>
      </c>
      <c r="B70" s="9">
        <v>130.19999999999999</v>
      </c>
      <c r="C70" s="12">
        <f t="shared" si="15"/>
        <v>1.4018691588784993</v>
      </c>
      <c r="D70" s="11">
        <f t="shared" si="12"/>
        <v>1.0514018691588745</v>
      </c>
      <c r="E70" s="1">
        <f t="shared" si="16"/>
        <v>0.875</v>
      </c>
      <c r="F70" s="11">
        <f t="shared" si="17"/>
        <v>1.9264018691588745</v>
      </c>
      <c r="G70" s="12">
        <f t="shared" si="3"/>
        <v>1.0192640186915887</v>
      </c>
    </row>
    <row r="71" spans="1:9" ht="13.5" customHeight="1" x14ac:dyDescent="0.25">
      <c r="A71" s="9" t="s">
        <v>10</v>
      </c>
      <c r="B71" s="9">
        <v>130.4</v>
      </c>
      <c r="C71" s="12">
        <f t="shared" si="15"/>
        <v>1.5576323987538832</v>
      </c>
      <c r="D71" s="11">
        <f t="shared" si="12"/>
        <v>1.1682242990654124</v>
      </c>
      <c r="E71" s="1">
        <f t="shared" si="16"/>
        <v>1</v>
      </c>
      <c r="F71" s="11">
        <f t="shared" si="17"/>
        <v>2.1682242990654124</v>
      </c>
      <c r="G71" s="12">
        <f t="shared" si="3"/>
        <v>1.021682242990654</v>
      </c>
    </row>
    <row r="72" spans="1:9" ht="13.5" customHeight="1" x14ac:dyDescent="0.25">
      <c r="A72" s="9" t="s">
        <v>11</v>
      </c>
      <c r="B72" s="9">
        <v>130.4</v>
      </c>
      <c r="C72" s="12">
        <f t="shared" si="15"/>
        <v>1.5576323987538832</v>
      </c>
      <c r="D72" s="11">
        <f t="shared" si="12"/>
        <v>1.1682242990654124</v>
      </c>
      <c r="E72" s="1">
        <f t="shared" si="16"/>
        <v>1.125</v>
      </c>
      <c r="F72" s="11">
        <f t="shared" si="17"/>
        <v>2.2932242990654124</v>
      </c>
      <c r="G72" s="12">
        <f t="shared" si="3"/>
        <v>1.0229322429906542</v>
      </c>
    </row>
    <row r="73" spans="1:9" ht="13.5" customHeight="1" x14ac:dyDescent="0.25">
      <c r="A73" s="9" t="s">
        <v>12</v>
      </c>
      <c r="B73" s="9">
        <v>130.80000000000001</v>
      </c>
      <c r="C73" s="12">
        <f t="shared" si="15"/>
        <v>1.8691588785046731</v>
      </c>
      <c r="D73" s="11">
        <f t="shared" si="12"/>
        <v>1.4018691588785048</v>
      </c>
      <c r="E73" s="1">
        <f t="shared" si="16"/>
        <v>1.25</v>
      </c>
      <c r="F73" s="11">
        <f t="shared" si="17"/>
        <v>2.6518691588785046</v>
      </c>
      <c r="G73" s="12">
        <f t="shared" si="3"/>
        <v>1.0265186915887849</v>
      </c>
    </row>
    <row r="74" spans="1:9" ht="13.5" customHeight="1" x14ac:dyDescent="0.25">
      <c r="A74" s="9" t="s">
        <v>13</v>
      </c>
      <c r="B74" s="9">
        <v>131.30000000000001</v>
      </c>
      <c r="C74" s="12">
        <f t="shared" si="15"/>
        <v>2.258566978193155</v>
      </c>
      <c r="D74" s="11">
        <f t="shared" si="12"/>
        <v>1.6939252336448662</v>
      </c>
      <c r="E74" s="1">
        <f t="shared" si="16"/>
        <v>1.375</v>
      </c>
      <c r="F74" s="11">
        <f t="shared" si="17"/>
        <v>3.0689252336448662</v>
      </c>
      <c r="G74" s="12">
        <f t="shared" si="3"/>
        <v>1.0306892523364486</v>
      </c>
    </row>
    <row r="75" spans="1:9" ht="13.5" customHeight="1" x14ac:dyDescent="0.25">
      <c r="A75" s="22" t="s">
        <v>2</v>
      </c>
      <c r="B75" s="22">
        <v>131.80000000000001</v>
      </c>
      <c r="C75" s="23">
        <f t="shared" si="15"/>
        <v>2.6479750778816147</v>
      </c>
      <c r="D75" s="18">
        <f t="shared" si="12"/>
        <v>1.985981308411211</v>
      </c>
      <c r="E75" s="17">
        <f t="shared" si="16"/>
        <v>1.5</v>
      </c>
      <c r="F75" s="18">
        <f t="shared" si="17"/>
        <v>3.485981308411211</v>
      </c>
      <c r="G75" s="23">
        <f t="shared" si="3"/>
        <v>1.034859813084112</v>
      </c>
    </row>
    <row r="76" spans="1:9" ht="15" customHeight="1" x14ac:dyDescent="0.25">
      <c r="A76" s="42" t="s">
        <v>40</v>
      </c>
      <c r="B76" s="43"/>
      <c r="C76" s="43"/>
      <c r="D76" s="43"/>
      <c r="E76" s="43"/>
      <c r="F76" s="43"/>
      <c r="G76" s="44"/>
    </row>
    <row r="77" spans="1:9" ht="13.5" customHeight="1" x14ac:dyDescent="0.3">
      <c r="A77" s="9" t="s">
        <v>4</v>
      </c>
      <c r="B77" s="9">
        <v>132.19999999999999</v>
      </c>
      <c r="C77" s="12">
        <f>((B77/$B$75)-1)*100</f>
        <v>0.30349013657053892</v>
      </c>
      <c r="D77" s="11">
        <f t="shared" ref="D77:D117" si="18">0.75*C77</f>
        <v>0.22761760242790419</v>
      </c>
      <c r="E77" s="1">
        <f>+E64</f>
        <v>0.125</v>
      </c>
      <c r="F77" s="11">
        <f>+D77+E77</f>
        <v>0.35261760242790419</v>
      </c>
      <c r="G77" s="12">
        <f t="shared" si="3"/>
        <v>1.0035261760242791</v>
      </c>
      <c r="I77" s="24"/>
    </row>
    <row r="78" spans="1:9" ht="13.5" customHeight="1" x14ac:dyDescent="0.3">
      <c r="A78" s="9" t="s">
        <v>5</v>
      </c>
      <c r="B78" s="9">
        <v>132.5</v>
      </c>
      <c r="C78" s="12">
        <f t="shared" ref="C78:C84" si="19">((B78/$B$75)-1)*100</f>
        <v>0.53110773899847086</v>
      </c>
      <c r="D78" s="11">
        <f t="shared" si="18"/>
        <v>0.39833080424885314</v>
      </c>
      <c r="E78" s="1">
        <f t="shared" ref="E78:E88" si="20">+E65</f>
        <v>0.25</v>
      </c>
      <c r="F78" s="11">
        <f t="shared" ref="F78:F88" si="21">+D78+E78</f>
        <v>0.64833080424885314</v>
      </c>
      <c r="G78" s="12">
        <f t="shared" ref="G78:G88" si="22">1+F78/100</f>
        <v>1.0064833080424884</v>
      </c>
      <c r="I78" s="24"/>
    </row>
    <row r="79" spans="1:9" ht="13.5" customHeight="1" x14ac:dyDescent="0.3">
      <c r="A79" s="9" t="s">
        <v>6</v>
      </c>
      <c r="B79" s="13">
        <v>133.19999999999999</v>
      </c>
      <c r="C79" s="12">
        <f t="shared" si="19"/>
        <v>1.0622154779969417</v>
      </c>
      <c r="D79" s="11">
        <f t="shared" si="18"/>
        <v>0.79666160849770629</v>
      </c>
      <c r="E79" s="1">
        <f t="shared" si="20"/>
        <v>0.375</v>
      </c>
      <c r="F79" s="11">
        <f t="shared" si="21"/>
        <v>1.1716616084977063</v>
      </c>
      <c r="G79" s="12">
        <f t="shared" si="22"/>
        <v>1.0117166160849771</v>
      </c>
      <c r="I79" s="24"/>
    </row>
    <row r="80" spans="1:9" ht="13.5" customHeight="1" x14ac:dyDescent="0.3">
      <c r="A80" s="9" t="s">
        <v>7</v>
      </c>
      <c r="B80" s="9">
        <v>133.5</v>
      </c>
      <c r="C80" s="12">
        <f t="shared" si="19"/>
        <v>1.2898330804248737</v>
      </c>
      <c r="D80" s="11">
        <f t="shared" si="18"/>
        <v>0.96737481031865524</v>
      </c>
      <c r="E80" s="1">
        <f t="shared" si="20"/>
        <v>0.5</v>
      </c>
      <c r="F80" s="11">
        <f t="shared" si="21"/>
        <v>1.4673748103186552</v>
      </c>
      <c r="G80" s="12">
        <f t="shared" si="22"/>
        <v>1.0146737481031864</v>
      </c>
      <c r="I80" s="24"/>
    </row>
    <row r="81" spans="1:9" ht="13.5" customHeight="1" x14ac:dyDescent="0.3">
      <c r="A81" s="9" t="s">
        <v>1</v>
      </c>
      <c r="B81" s="9">
        <v>134.19999999999999</v>
      </c>
      <c r="C81" s="12">
        <f t="shared" si="19"/>
        <v>1.8209408194233445</v>
      </c>
      <c r="D81" s="11">
        <f t="shared" si="18"/>
        <v>1.3657056145675084</v>
      </c>
      <c r="E81" s="1">
        <f t="shared" si="20"/>
        <v>0.625</v>
      </c>
      <c r="F81" s="11">
        <f t="shared" si="21"/>
        <v>1.9907056145675084</v>
      </c>
      <c r="G81" s="12">
        <f t="shared" si="22"/>
        <v>1.0199070561456751</v>
      </c>
      <c r="I81" s="24"/>
    </row>
    <row r="82" spans="1:9" ht="13.5" customHeight="1" x14ac:dyDescent="0.3">
      <c r="A82" s="9" t="s">
        <v>8</v>
      </c>
      <c r="B82" s="9">
        <v>134.80000000000001</v>
      </c>
      <c r="C82" s="12">
        <f t="shared" si="19"/>
        <v>2.2761760242792084</v>
      </c>
      <c r="D82" s="11">
        <f t="shared" si="18"/>
        <v>1.7071320182094063</v>
      </c>
      <c r="E82" s="1">
        <f t="shared" si="20"/>
        <v>0.75</v>
      </c>
      <c r="F82" s="11">
        <f t="shared" si="21"/>
        <v>2.4571320182094061</v>
      </c>
      <c r="G82" s="12">
        <f t="shared" si="22"/>
        <v>1.0245713201820941</v>
      </c>
      <c r="I82" s="24"/>
    </row>
    <row r="83" spans="1:9" ht="13.5" customHeight="1" x14ac:dyDescent="0.3">
      <c r="A83" s="9" t="s">
        <v>9</v>
      </c>
      <c r="B83" s="9">
        <v>135.4</v>
      </c>
      <c r="C83" s="12">
        <f t="shared" si="19"/>
        <v>2.7314112291350501</v>
      </c>
      <c r="D83" s="11">
        <f t="shared" si="18"/>
        <v>2.0485584218512876</v>
      </c>
      <c r="E83" s="1">
        <f t="shared" si="20"/>
        <v>0.875</v>
      </c>
      <c r="F83" s="11">
        <f t="shared" si="21"/>
        <v>2.9235584218512876</v>
      </c>
      <c r="G83" s="12">
        <f t="shared" si="22"/>
        <v>1.0292355842185128</v>
      </c>
      <c r="I83" s="24"/>
    </row>
    <row r="84" spans="1:9" ht="13.5" customHeight="1" x14ac:dyDescent="0.3">
      <c r="A84" s="9" t="s">
        <v>10</v>
      </c>
      <c r="B84" s="9">
        <v>135.5</v>
      </c>
      <c r="C84" s="12">
        <f t="shared" si="19"/>
        <v>2.8072837632776793</v>
      </c>
      <c r="D84" s="11">
        <f t="shared" si="18"/>
        <v>2.1054628224582594</v>
      </c>
      <c r="E84" s="1">
        <f t="shared" si="20"/>
        <v>1</v>
      </c>
      <c r="F84" s="11">
        <f t="shared" si="21"/>
        <v>3.1054628224582594</v>
      </c>
      <c r="G84" s="12">
        <f t="shared" si="22"/>
        <v>1.0310546282245825</v>
      </c>
      <c r="I84" s="24"/>
    </row>
    <row r="85" spans="1:9" ht="13.5" customHeight="1" x14ac:dyDescent="0.3">
      <c r="A85" s="9" t="s">
        <v>11</v>
      </c>
      <c r="B85" s="9">
        <v>135.19999999999999</v>
      </c>
      <c r="C85" s="12">
        <f>((B85/$B$75)-1)*100</f>
        <v>2.5796661608497473</v>
      </c>
      <c r="D85" s="11">
        <f t="shared" si="18"/>
        <v>1.9347496206373105</v>
      </c>
      <c r="E85" s="1">
        <f t="shared" si="20"/>
        <v>1.125</v>
      </c>
      <c r="F85" s="11">
        <f t="shared" si="21"/>
        <v>3.0597496206373105</v>
      </c>
      <c r="G85" s="12">
        <f t="shared" si="22"/>
        <v>1.0305974962063731</v>
      </c>
      <c r="I85" s="24"/>
    </row>
    <row r="86" spans="1:9" ht="13.5" customHeight="1" x14ac:dyDescent="0.3">
      <c r="A86" s="9" t="s">
        <v>12</v>
      </c>
      <c r="B86" s="9">
        <v>135.19999999999999</v>
      </c>
      <c r="C86" s="12">
        <f>((B86/$B$75)-1)*100</f>
        <v>2.5796661608497473</v>
      </c>
      <c r="D86" s="11">
        <f t="shared" si="18"/>
        <v>1.9347496206373105</v>
      </c>
      <c r="E86" s="1">
        <f t="shared" si="20"/>
        <v>1.25</v>
      </c>
      <c r="F86" s="11">
        <f t="shared" si="21"/>
        <v>3.1847496206373105</v>
      </c>
      <c r="G86" s="12">
        <f t="shared" si="22"/>
        <v>1.0318474962063731</v>
      </c>
      <c r="I86" s="24"/>
    </row>
    <row r="87" spans="1:9" ht="13.5" customHeight="1" x14ac:dyDescent="0.3">
      <c r="A87" s="9" t="s">
        <v>13</v>
      </c>
      <c r="B87" s="9">
        <v>134.69999999999999</v>
      </c>
      <c r="C87" s="12">
        <f>((B87/$B$75)-1)*100</f>
        <v>2.200303490136557</v>
      </c>
      <c r="D87" s="11">
        <f t="shared" si="18"/>
        <v>1.6502276176024178</v>
      </c>
      <c r="E87" s="1">
        <f t="shared" si="20"/>
        <v>1.375</v>
      </c>
      <c r="F87" s="11">
        <f t="shared" si="21"/>
        <v>3.0252276176024178</v>
      </c>
      <c r="G87" s="12">
        <f t="shared" si="22"/>
        <v>1.0302522761760242</v>
      </c>
      <c r="I87" s="24"/>
    </row>
    <row r="88" spans="1:9" ht="13.5" customHeight="1" x14ac:dyDescent="0.3">
      <c r="A88" s="22" t="s">
        <v>2</v>
      </c>
      <c r="B88" s="22">
        <v>134.5</v>
      </c>
      <c r="C88" s="23">
        <f>((B88/$B$75)-1)*100</f>
        <v>2.0485584218512765</v>
      </c>
      <c r="D88" s="18">
        <f t="shared" si="18"/>
        <v>1.5364188163884573</v>
      </c>
      <c r="E88" s="17">
        <f t="shared" si="20"/>
        <v>1.5</v>
      </c>
      <c r="F88" s="18">
        <f t="shared" si="21"/>
        <v>3.0364188163884576</v>
      </c>
      <c r="G88" s="23">
        <f t="shared" si="22"/>
        <v>1.0303641881638845</v>
      </c>
      <c r="I88" s="24"/>
    </row>
    <row r="89" spans="1:9" ht="15" customHeight="1" x14ac:dyDescent="0.25">
      <c r="A89" s="42" t="s">
        <v>39</v>
      </c>
      <c r="B89" s="43"/>
      <c r="C89" s="43"/>
      <c r="D89" s="43"/>
      <c r="E89" s="43"/>
      <c r="F89" s="43"/>
      <c r="G89" s="44"/>
    </row>
    <row r="90" spans="1:9" ht="13.5" customHeight="1" x14ac:dyDescent="0.3">
      <c r="A90" s="9" t="s">
        <v>4</v>
      </c>
      <c r="B90" s="9">
        <v>134.19999999999999</v>
      </c>
      <c r="C90" s="12">
        <f>((B90/$B$88)-1)*100</f>
        <v>-0.22304832713755385</v>
      </c>
      <c r="D90" s="11">
        <v>0</v>
      </c>
      <c r="E90" s="1">
        <f>+E77</f>
        <v>0.125</v>
      </c>
      <c r="F90" s="11">
        <f>+D90+E90</f>
        <v>0.125</v>
      </c>
      <c r="G90" s="12">
        <f t="shared" ref="G90:G155" si="23">1+F90/100</f>
        <v>1.00125</v>
      </c>
      <c r="I90" s="24"/>
    </row>
    <row r="91" spans="1:9" ht="13.5" customHeight="1" x14ac:dyDescent="0.3">
      <c r="A91" s="9" t="s">
        <v>5</v>
      </c>
      <c r="B91" s="9">
        <v>134.5</v>
      </c>
      <c r="C91" s="12">
        <f t="shared" ref="C91:C101" si="24">((B91/$B$88)-1)*100</f>
        <v>0</v>
      </c>
      <c r="D91" s="11">
        <f t="shared" si="18"/>
        <v>0</v>
      </c>
      <c r="E91" s="1">
        <f t="shared" ref="E91:E101" si="25">+E78</f>
        <v>0.25</v>
      </c>
      <c r="F91" s="11">
        <f t="shared" ref="F91:F101" si="26">+D91+E91</f>
        <v>0.25</v>
      </c>
      <c r="G91" s="12">
        <f t="shared" si="23"/>
        <v>1.0024999999999999</v>
      </c>
      <c r="I91" s="24"/>
    </row>
    <row r="92" spans="1:9" ht="13.5" customHeight="1" x14ac:dyDescent="0.3">
      <c r="A92" s="9" t="s">
        <v>6</v>
      </c>
      <c r="B92" s="13">
        <v>134.5</v>
      </c>
      <c r="C92" s="12">
        <f t="shared" si="24"/>
        <v>0</v>
      </c>
      <c r="D92" s="11">
        <f t="shared" si="18"/>
        <v>0</v>
      </c>
      <c r="E92" s="1">
        <f t="shared" si="25"/>
        <v>0.375</v>
      </c>
      <c r="F92" s="11">
        <f t="shared" si="26"/>
        <v>0.375</v>
      </c>
      <c r="G92" s="12">
        <f t="shared" si="23"/>
        <v>1.0037499999999999</v>
      </c>
      <c r="I92" s="24"/>
    </row>
    <row r="93" spans="1:9" ht="13.5" customHeight="1" x14ac:dyDescent="0.3">
      <c r="A93" s="9" t="s">
        <v>7</v>
      </c>
      <c r="B93" s="9">
        <v>134.80000000000001</v>
      </c>
      <c r="C93" s="12">
        <f t="shared" si="24"/>
        <v>0.22304832713755385</v>
      </c>
      <c r="D93" s="11">
        <f t="shared" si="18"/>
        <v>0.16728624535316539</v>
      </c>
      <c r="E93" s="1">
        <f t="shared" si="25"/>
        <v>0.5</v>
      </c>
      <c r="F93" s="11">
        <f t="shared" si="26"/>
        <v>0.66728624535316539</v>
      </c>
      <c r="G93" s="12">
        <f t="shared" si="23"/>
        <v>1.0066728624535317</v>
      </c>
      <c r="I93" s="24"/>
    </row>
    <row r="94" spans="1:9" ht="13.5" customHeight="1" x14ac:dyDescent="0.3">
      <c r="A94" s="9" t="s">
        <v>1</v>
      </c>
      <c r="B94" s="9">
        <v>135.1</v>
      </c>
      <c r="C94" s="12">
        <f t="shared" si="24"/>
        <v>0.44609665427508549</v>
      </c>
      <c r="D94" s="11">
        <f t="shared" si="18"/>
        <v>0.33457249070631412</v>
      </c>
      <c r="E94" s="1">
        <f t="shared" si="25"/>
        <v>0.625</v>
      </c>
      <c r="F94" s="11">
        <f t="shared" si="26"/>
        <v>0.95957249070631412</v>
      </c>
      <c r="G94" s="12">
        <f t="shared" si="23"/>
        <v>1.0095957249070631</v>
      </c>
      <c r="I94" s="24"/>
    </row>
    <row r="95" spans="1:9" ht="13.5" customHeight="1" x14ac:dyDescent="0.3">
      <c r="A95" s="9" t="s">
        <v>8</v>
      </c>
      <c r="B95" s="9">
        <v>135.30000000000001</v>
      </c>
      <c r="C95" s="12">
        <f t="shared" si="24"/>
        <v>0.59479553903345472</v>
      </c>
      <c r="D95" s="11">
        <f t="shared" si="18"/>
        <v>0.44609665427509104</v>
      </c>
      <c r="E95" s="1">
        <f t="shared" si="25"/>
        <v>0.75</v>
      </c>
      <c r="F95" s="11">
        <f t="shared" si="26"/>
        <v>1.196096654275091</v>
      </c>
      <c r="G95" s="12">
        <f t="shared" si="23"/>
        <v>1.0119609665427509</v>
      </c>
      <c r="I95" s="24"/>
    </row>
    <row r="96" spans="1:9" ht="13.5" customHeight="1" x14ac:dyDescent="0.3">
      <c r="A96" s="9" t="s">
        <v>9</v>
      </c>
      <c r="B96" s="9">
        <v>135.30000000000001</v>
      </c>
      <c r="C96" s="12">
        <f t="shared" si="24"/>
        <v>0.59479553903345472</v>
      </c>
      <c r="D96" s="11">
        <f t="shared" si="18"/>
        <v>0.44609665427509104</v>
      </c>
      <c r="E96" s="1">
        <f t="shared" si="25"/>
        <v>0.875</v>
      </c>
      <c r="F96" s="11">
        <f t="shared" si="26"/>
        <v>1.321096654275091</v>
      </c>
      <c r="G96" s="12">
        <f t="shared" si="23"/>
        <v>1.0132109665427509</v>
      </c>
      <c r="I96" s="24"/>
    </row>
    <row r="97" spans="1:9" ht="13.5" customHeight="1" x14ac:dyDescent="0.3">
      <c r="A97" s="9" t="s">
        <v>10</v>
      </c>
      <c r="B97" s="9">
        <v>135.80000000000001</v>
      </c>
      <c r="C97" s="12">
        <f t="shared" si="24"/>
        <v>0.9665427509293778</v>
      </c>
      <c r="D97" s="11">
        <f t="shared" si="18"/>
        <v>0.72490706319703335</v>
      </c>
      <c r="E97" s="1">
        <f t="shared" si="25"/>
        <v>1</v>
      </c>
      <c r="F97" s="11">
        <f t="shared" si="26"/>
        <v>1.7249070631970334</v>
      </c>
      <c r="G97" s="12">
        <f t="shared" si="23"/>
        <v>1.0172490706319703</v>
      </c>
      <c r="I97" s="24"/>
    </row>
    <row r="98" spans="1:9" ht="13.5" customHeight="1" x14ac:dyDescent="0.3">
      <c r="A98" s="9" t="s">
        <v>11</v>
      </c>
      <c r="B98" s="9">
        <v>135.4</v>
      </c>
      <c r="C98" s="12">
        <f t="shared" si="24"/>
        <v>0.66914498141263934</v>
      </c>
      <c r="D98" s="11">
        <f t="shared" si="18"/>
        <v>0.5018587360594795</v>
      </c>
      <c r="E98" s="1">
        <f t="shared" si="25"/>
        <v>1.125</v>
      </c>
      <c r="F98" s="11">
        <f t="shared" si="26"/>
        <v>1.6268587360594795</v>
      </c>
      <c r="G98" s="12">
        <f t="shared" si="23"/>
        <v>1.0162685873605948</v>
      </c>
      <c r="I98" s="24"/>
    </row>
    <row r="99" spans="1:9" ht="13.5" customHeight="1" x14ac:dyDescent="0.3">
      <c r="A99" s="9" t="s">
        <v>12</v>
      </c>
      <c r="B99" s="9">
        <v>135.5</v>
      </c>
      <c r="C99" s="12">
        <f t="shared" si="24"/>
        <v>0.74349442379182396</v>
      </c>
      <c r="D99" s="11">
        <f t="shared" si="18"/>
        <v>0.55762081784386797</v>
      </c>
      <c r="E99" s="1">
        <f t="shared" si="25"/>
        <v>1.25</v>
      </c>
      <c r="F99" s="11">
        <f t="shared" si="26"/>
        <v>1.807620817843868</v>
      </c>
      <c r="G99" s="12">
        <f t="shared" si="23"/>
        <v>1.0180762081784387</v>
      </c>
      <c r="I99" s="24"/>
    </row>
    <row r="100" spans="1:9" ht="13.5" customHeight="1" x14ac:dyDescent="0.3">
      <c r="A100" s="9" t="s">
        <v>13</v>
      </c>
      <c r="B100" s="9">
        <v>135.6</v>
      </c>
      <c r="C100" s="12">
        <f t="shared" si="24"/>
        <v>0.81784386617100857</v>
      </c>
      <c r="D100" s="11">
        <f t="shared" si="18"/>
        <v>0.61338289962825643</v>
      </c>
      <c r="E100" s="1">
        <f t="shared" si="25"/>
        <v>1.375</v>
      </c>
      <c r="F100" s="11">
        <f t="shared" si="26"/>
        <v>1.9883828996282564</v>
      </c>
      <c r="G100" s="12">
        <f t="shared" si="23"/>
        <v>1.0198838289962826</v>
      </c>
      <c r="I100" s="24"/>
    </row>
    <row r="101" spans="1:9" ht="13.5" customHeight="1" x14ac:dyDescent="0.3">
      <c r="A101" s="22" t="s">
        <v>2</v>
      </c>
      <c r="B101" s="22">
        <v>135.80000000000001</v>
      </c>
      <c r="C101" s="23">
        <f t="shared" si="24"/>
        <v>0.9665427509293778</v>
      </c>
      <c r="D101" s="18">
        <f t="shared" si="18"/>
        <v>0.72490706319703335</v>
      </c>
      <c r="E101" s="17">
        <f t="shared" si="25"/>
        <v>1.5</v>
      </c>
      <c r="F101" s="18">
        <f t="shared" si="26"/>
        <v>2.2249070631970334</v>
      </c>
      <c r="G101" s="23">
        <f t="shared" si="23"/>
        <v>1.0222490706319702</v>
      </c>
      <c r="I101" s="24"/>
    </row>
    <row r="102" spans="1:9" ht="15" customHeight="1" x14ac:dyDescent="0.25">
      <c r="A102" s="42" t="s">
        <v>38</v>
      </c>
      <c r="B102" s="43"/>
      <c r="C102" s="43"/>
      <c r="D102" s="43"/>
      <c r="E102" s="43"/>
      <c r="F102" s="43"/>
      <c r="G102" s="44"/>
    </row>
    <row r="103" spans="1:9" ht="13.5" customHeight="1" x14ac:dyDescent="0.3">
      <c r="A103" s="9" t="s">
        <v>4</v>
      </c>
      <c r="B103" s="13">
        <v>136</v>
      </c>
      <c r="C103" s="12">
        <f t="shared" ref="C103:C114" si="27">((B103/$B$101)-1)*100</f>
        <v>0.14727540500736325</v>
      </c>
      <c r="D103" s="11">
        <f t="shared" si="18"/>
        <v>0.11045655375552244</v>
      </c>
      <c r="E103" s="1">
        <f>+E90</f>
        <v>0.125</v>
      </c>
      <c r="F103" s="11">
        <f>+D103+E103</f>
        <v>0.23545655375552244</v>
      </c>
      <c r="G103" s="12">
        <f t="shared" si="23"/>
        <v>1.0023545655375552</v>
      </c>
      <c r="I103" s="24"/>
    </row>
    <row r="104" spans="1:9" ht="13.5" customHeight="1" x14ac:dyDescent="0.3">
      <c r="A104" s="9" t="s">
        <v>5</v>
      </c>
      <c r="B104" s="9">
        <v>136.19999999999999</v>
      </c>
      <c r="C104" s="12">
        <f t="shared" si="27"/>
        <v>0.29455081001470429</v>
      </c>
      <c r="D104" s="11">
        <f t="shared" si="18"/>
        <v>0.22091310751102822</v>
      </c>
      <c r="E104" s="1">
        <f t="shared" ref="E104:E114" si="28">+E91</f>
        <v>0.25</v>
      </c>
      <c r="F104" s="11">
        <f t="shared" ref="F104:F114" si="29">+D104+E104</f>
        <v>0.47091310751102822</v>
      </c>
      <c r="G104" s="12">
        <f t="shared" si="23"/>
        <v>1.0047091310751102</v>
      </c>
      <c r="I104" s="24"/>
    </row>
    <row r="105" spans="1:9" ht="13.5" customHeight="1" x14ac:dyDescent="0.3">
      <c r="A105" s="9" t="s">
        <v>6</v>
      </c>
      <c r="B105" s="13">
        <v>136.5</v>
      </c>
      <c r="C105" s="12">
        <f t="shared" si="27"/>
        <v>0.51546391752577136</v>
      </c>
      <c r="D105" s="11">
        <f t="shared" si="18"/>
        <v>0.38659793814432852</v>
      </c>
      <c r="E105" s="1">
        <f t="shared" si="28"/>
        <v>0.375</v>
      </c>
      <c r="F105" s="11">
        <f t="shared" si="29"/>
        <v>0.76159793814432852</v>
      </c>
      <c r="G105" s="12">
        <f t="shared" si="23"/>
        <v>1.0076159793814432</v>
      </c>
      <c r="I105" s="24"/>
    </row>
    <row r="106" spans="1:9" ht="13.5" customHeight="1" x14ac:dyDescent="0.3">
      <c r="A106" s="9" t="s">
        <v>7</v>
      </c>
      <c r="B106" s="13">
        <v>137</v>
      </c>
      <c r="C106" s="12">
        <f t="shared" si="27"/>
        <v>0.88365243004417948</v>
      </c>
      <c r="D106" s="11">
        <f t="shared" si="18"/>
        <v>0.66273932253313461</v>
      </c>
      <c r="E106" s="1">
        <f t="shared" si="28"/>
        <v>0.5</v>
      </c>
      <c r="F106" s="11">
        <f t="shared" si="29"/>
        <v>1.1627393225331346</v>
      </c>
      <c r="G106" s="12">
        <f t="shared" si="23"/>
        <v>1.0116273932253312</v>
      </c>
      <c r="I106" s="24"/>
    </row>
    <row r="107" spans="1:9" ht="13.5" customHeight="1" x14ac:dyDescent="0.3">
      <c r="A107" s="9" t="s">
        <v>1</v>
      </c>
      <c r="B107" s="9">
        <v>137.1</v>
      </c>
      <c r="C107" s="12">
        <f t="shared" si="27"/>
        <v>0.95729013254786111</v>
      </c>
      <c r="D107" s="11">
        <f t="shared" si="18"/>
        <v>0.71796759941089583</v>
      </c>
      <c r="E107" s="1">
        <f t="shared" si="28"/>
        <v>0.625</v>
      </c>
      <c r="F107" s="11">
        <f t="shared" si="29"/>
        <v>1.3429675994108958</v>
      </c>
      <c r="G107" s="12">
        <f t="shared" si="23"/>
        <v>1.013429675994109</v>
      </c>
      <c r="I107" s="24"/>
    </row>
    <row r="108" spans="1:9" ht="13.5" customHeight="1" x14ac:dyDescent="0.3">
      <c r="A108" s="9" t="s">
        <v>8</v>
      </c>
      <c r="B108" s="9">
        <v>137.1</v>
      </c>
      <c r="C108" s="12">
        <f t="shared" si="27"/>
        <v>0.95729013254786111</v>
      </c>
      <c r="D108" s="11">
        <f t="shared" si="18"/>
        <v>0.71796759941089583</v>
      </c>
      <c r="E108" s="1">
        <f t="shared" si="28"/>
        <v>0.75</v>
      </c>
      <c r="F108" s="11">
        <f t="shared" si="29"/>
        <v>1.4679675994108958</v>
      </c>
      <c r="G108" s="12">
        <f t="shared" si="23"/>
        <v>1.014679675994109</v>
      </c>
      <c r="I108" s="24"/>
    </row>
    <row r="109" spans="1:9" ht="13.5" customHeight="1" x14ac:dyDescent="0.3">
      <c r="A109" s="9" t="s">
        <v>9</v>
      </c>
      <c r="B109" s="9">
        <v>137.6</v>
      </c>
      <c r="C109" s="12">
        <f t="shared" si="27"/>
        <v>1.3254786450662692</v>
      </c>
      <c r="D109" s="11">
        <f t="shared" si="18"/>
        <v>0.99410898379970192</v>
      </c>
      <c r="E109" s="1">
        <f t="shared" si="28"/>
        <v>0.875</v>
      </c>
      <c r="F109" s="11">
        <f t="shared" si="29"/>
        <v>1.8691089837997019</v>
      </c>
      <c r="G109" s="12">
        <f t="shared" si="23"/>
        <v>1.0186910898379971</v>
      </c>
      <c r="I109" s="24"/>
    </row>
    <row r="110" spans="1:9" ht="13.5" customHeight="1" x14ac:dyDescent="0.3">
      <c r="A110" s="9" t="s">
        <v>10</v>
      </c>
      <c r="B110" s="9">
        <v>137.9</v>
      </c>
      <c r="C110" s="12">
        <f t="shared" si="27"/>
        <v>1.5463917525773141</v>
      </c>
      <c r="D110" s="11">
        <f t="shared" si="18"/>
        <v>1.1597938144329856</v>
      </c>
      <c r="E110" s="1">
        <f t="shared" si="28"/>
        <v>1</v>
      </c>
      <c r="F110" s="11">
        <f t="shared" si="29"/>
        <v>2.1597938144329856</v>
      </c>
      <c r="G110" s="12">
        <f t="shared" si="23"/>
        <v>1.0215979381443299</v>
      </c>
      <c r="I110" s="24"/>
    </row>
    <row r="111" spans="1:9" ht="13.5" customHeight="1" x14ac:dyDescent="0.3">
      <c r="A111" s="9" t="s">
        <v>11</v>
      </c>
      <c r="B111" s="9">
        <v>137.5</v>
      </c>
      <c r="C111" s="12">
        <f t="shared" si="27"/>
        <v>1.2518409425625876</v>
      </c>
      <c r="D111" s="11">
        <f t="shared" si="18"/>
        <v>0.9388807069219407</v>
      </c>
      <c r="E111" s="1">
        <f t="shared" si="28"/>
        <v>1.125</v>
      </c>
      <c r="F111" s="11">
        <f t="shared" si="29"/>
        <v>2.0638807069219407</v>
      </c>
      <c r="G111" s="12">
        <f t="shared" si="23"/>
        <v>1.0206388070692194</v>
      </c>
      <c r="I111" s="24"/>
    </row>
    <row r="112" spans="1:9" ht="13.5" customHeight="1" x14ac:dyDescent="0.3">
      <c r="A112" s="9" t="s">
        <v>12</v>
      </c>
      <c r="B112" s="9">
        <v>137.80000000000001</v>
      </c>
      <c r="C112" s="12">
        <f t="shared" si="27"/>
        <v>1.4727540500736325</v>
      </c>
      <c r="D112" s="11">
        <f t="shared" si="18"/>
        <v>1.1045655375552244</v>
      </c>
      <c r="E112" s="1">
        <f t="shared" si="28"/>
        <v>1.25</v>
      </c>
      <c r="F112" s="11">
        <f t="shared" si="29"/>
        <v>2.3545655375552244</v>
      </c>
      <c r="G112" s="12">
        <f t="shared" si="23"/>
        <v>1.0235456553755522</v>
      </c>
      <c r="I112" s="24"/>
    </row>
    <row r="113" spans="1:256" ht="13.5" customHeight="1" x14ac:dyDescent="0.3">
      <c r="A113" s="9" t="s">
        <v>13</v>
      </c>
      <c r="B113" s="9">
        <v>137.9</v>
      </c>
      <c r="C113" s="12">
        <f t="shared" si="27"/>
        <v>1.5463917525773141</v>
      </c>
      <c r="D113" s="11">
        <f t="shared" si="18"/>
        <v>1.1597938144329856</v>
      </c>
      <c r="E113" s="1">
        <f t="shared" si="28"/>
        <v>1.375</v>
      </c>
      <c r="F113" s="11">
        <f t="shared" si="29"/>
        <v>2.5347938144329856</v>
      </c>
      <c r="G113" s="12">
        <f t="shared" si="23"/>
        <v>1.0253479381443298</v>
      </c>
      <c r="I113" s="24"/>
    </row>
    <row r="114" spans="1:256" ht="13.5" customHeight="1" x14ac:dyDescent="0.3">
      <c r="A114" s="22" t="s">
        <v>2</v>
      </c>
      <c r="B114" s="22">
        <v>138.4</v>
      </c>
      <c r="C114" s="23">
        <f t="shared" si="27"/>
        <v>1.9145802650957222</v>
      </c>
      <c r="D114" s="18">
        <f t="shared" si="18"/>
        <v>1.4359351988217917</v>
      </c>
      <c r="E114" s="17">
        <f t="shared" si="28"/>
        <v>1.5</v>
      </c>
      <c r="F114" s="18">
        <f t="shared" si="29"/>
        <v>2.9359351988217917</v>
      </c>
      <c r="G114" s="23">
        <f t="shared" si="23"/>
        <v>1.0293593519882178</v>
      </c>
      <c r="I114" s="24"/>
    </row>
    <row r="115" spans="1:256" ht="15" customHeight="1" x14ac:dyDescent="0.25">
      <c r="A115" s="42" t="s">
        <v>37</v>
      </c>
      <c r="B115" s="43"/>
      <c r="C115" s="43"/>
      <c r="D115" s="43"/>
      <c r="E115" s="43"/>
      <c r="F115" s="43"/>
      <c r="G115" s="44"/>
    </row>
    <row r="116" spans="1:256" ht="13.5" customHeight="1" x14ac:dyDescent="0.3">
      <c r="A116" s="9" t="s">
        <v>4</v>
      </c>
      <c r="B116" s="9">
        <v>101.2</v>
      </c>
      <c r="C116" s="12">
        <f>((B116/($B$114/1.373))-1)*100</f>
        <v>0.39566473988439377</v>
      </c>
      <c r="D116" s="11">
        <f>0.75*C116</f>
        <v>0.29674855491329533</v>
      </c>
      <c r="E116" s="1">
        <f>+E103</f>
        <v>0.125</v>
      </c>
      <c r="F116" s="11">
        <f>+D116+E116</f>
        <v>0.42174855491329533</v>
      </c>
      <c r="G116" s="12">
        <f t="shared" si="23"/>
        <v>1.004217485549133</v>
      </c>
      <c r="I116" s="24"/>
      <c r="J116" s="25"/>
      <c r="K116" s="25"/>
      <c r="L116" s="25"/>
      <c r="M116" s="25"/>
      <c r="N116" s="25"/>
      <c r="O116" s="25"/>
      <c r="P116" s="25"/>
    </row>
    <row r="117" spans="1:256" ht="13.5" customHeight="1" x14ac:dyDescent="0.3">
      <c r="A117" s="9" t="s">
        <v>5</v>
      </c>
      <c r="B117" s="9">
        <v>101.5</v>
      </c>
      <c r="C117" s="12">
        <f t="shared" ref="C117:C127" si="30">((B117/($B$114/1.373))-1)*100</f>
        <v>0.69328034682081263</v>
      </c>
      <c r="D117" s="11">
        <f t="shared" si="18"/>
        <v>0.51996026011560947</v>
      </c>
      <c r="E117" s="1">
        <f t="shared" ref="E117:E127" si="31">+E104</f>
        <v>0.25</v>
      </c>
      <c r="F117" s="11">
        <f t="shared" ref="F117:F127" si="32">+D117+E117</f>
        <v>0.76996026011560947</v>
      </c>
      <c r="G117" s="12">
        <f t="shared" si="23"/>
        <v>1.007699602601156</v>
      </c>
      <c r="I117" s="24"/>
      <c r="J117" s="25"/>
      <c r="K117" s="25"/>
      <c r="L117" s="25"/>
      <c r="M117" s="25"/>
      <c r="N117" s="25"/>
      <c r="O117" s="25"/>
      <c r="P117" s="25"/>
    </row>
    <row r="118" spans="1:256" ht="13.5" customHeight="1" x14ac:dyDescent="0.3">
      <c r="A118" s="9" t="s">
        <v>6</v>
      </c>
      <c r="B118" s="13">
        <v>101.9</v>
      </c>
      <c r="C118" s="12">
        <f t="shared" si="30"/>
        <v>1.0901011560693563</v>
      </c>
      <c r="D118" s="11">
        <f t="shared" ref="D118:D125" si="33">0.75*C118</f>
        <v>0.81757586705201724</v>
      </c>
      <c r="E118" s="1">
        <f t="shared" si="31"/>
        <v>0.375</v>
      </c>
      <c r="F118" s="11">
        <f t="shared" si="32"/>
        <v>1.1925758670520172</v>
      </c>
      <c r="G118" s="12">
        <f t="shared" si="23"/>
        <v>1.0119257586705201</v>
      </c>
      <c r="I118" s="24"/>
      <c r="J118" s="25"/>
      <c r="K118" s="25"/>
      <c r="L118" s="25"/>
      <c r="M118" s="25"/>
      <c r="N118" s="25"/>
      <c r="O118" s="25"/>
      <c r="P118" s="25"/>
    </row>
    <row r="119" spans="1:256" ht="13.5" customHeight="1" x14ac:dyDescent="0.3">
      <c r="A119" s="9" t="s">
        <v>7</v>
      </c>
      <c r="B119" s="9">
        <v>102.4</v>
      </c>
      <c r="C119" s="12">
        <f t="shared" si="30"/>
        <v>1.5861271676300692</v>
      </c>
      <c r="D119" s="11">
        <f t="shared" si="33"/>
        <v>1.1895953757225519</v>
      </c>
      <c r="E119" s="1">
        <f t="shared" si="31"/>
        <v>0.5</v>
      </c>
      <c r="F119" s="11">
        <f t="shared" si="32"/>
        <v>1.6895953757225519</v>
      </c>
      <c r="G119" s="12">
        <f t="shared" si="23"/>
        <v>1.0168959537572255</v>
      </c>
      <c r="I119" s="24"/>
      <c r="J119" s="25"/>
      <c r="K119" s="25"/>
      <c r="L119" s="25"/>
      <c r="M119" s="25"/>
      <c r="N119" s="25"/>
      <c r="O119" s="25"/>
      <c r="P119" s="25"/>
    </row>
    <row r="120" spans="1:256" ht="13.5" customHeight="1" x14ac:dyDescent="0.3">
      <c r="A120" s="20" t="s">
        <v>1</v>
      </c>
      <c r="B120" s="9">
        <v>102.5</v>
      </c>
      <c r="C120" s="12">
        <f t="shared" si="30"/>
        <v>1.685332369942194</v>
      </c>
      <c r="D120" s="11">
        <f t="shared" si="33"/>
        <v>1.2639992774566455</v>
      </c>
      <c r="E120" s="1">
        <f t="shared" si="31"/>
        <v>0.625</v>
      </c>
      <c r="F120" s="11">
        <f t="shared" si="32"/>
        <v>1.8889992774566455</v>
      </c>
      <c r="G120" s="12">
        <f t="shared" si="23"/>
        <v>1.0188899927745665</v>
      </c>
      <c r="H120" s="20"/>
      <c r="I120" s="24"/>
      <c r="J120" s="25"/>
      <c r="K120" s="25"/>
      <c r="L120" s="25"/>
      <c r="M120" s="25"/>
      <c r="N120" s="25"/>
      <c r="O120" s="25"/>
      <c r="P120" s="25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20"/>
      <c r="BM120" s="20"/>
      <c r="BN120" s="20"/>
      <c r="BO120" s="20"/>
      <c r="BP120" s="20"/>
      <c r="BQ120" s="20"/>
      <c r="BR120" s="20"/>
      <c r="BS120" s="20"/>
      <c r="BT120" s="20"/>
      <c r="BU120" s="20"/>
      <c r="BV120" s="20"/>
      <c r="BW120" s="20"/>
      <c r="BX120" s="20"/>
      <c r="BY120" s="20"/>
      <c r="BZ120" s="20"/>
      <c r="CA120" s="20"/>
      <c r="CB120" s="20"/>
      <c r="CC120" s="20"/>
      <c r="CD120" s="20"/>
      <c r="CE120" s="20"/>
      <c r="CF120" s="20"/>
      <c r="CG120" s="20"/>
      <c r="CH120" s="20"/>
      <c r="CI120" s="20"/>
      <c r="CJ120" s="20"/>
      <c r="CK120" s="20"/>
      <c r="CL120" s="20"/>
      <c r="CM120" s="20"/>
      <c r="CN120" s="20"/>
      <c r="CO120" s="20"/>
      <c r="CP120" s="20"/>
      <c r="CQ120" s="20"/>
      <c r="CR120" s="20"/>
      <c r="CS120" s="20"/>
      <c r="CT120" s="20"/>
      <c r="CU120" s="20"/>
      <c r="CV120" s="20"/>
      <c r="CW120" s="20"/>
      <c r="CX120" s="20"/>
      <c r="CY120" s="20"/>
      <c r="CZ120" s="20"/>
      <c r="DA120" s="20"/>
      <c r="DB120" s="20"/>
      <c r="DC120" s="20"/>
      <c r="DD120" s="20"/>
      <c r="DE120" s="20"/>
      <c r="DF120" s="20"/>
      <c r="DG120" s="20"/>
      <c r="DH120" s="20"/>
      <c r="DI120" s="20"/>
      <c r="DJ120" s="20"/>
      <c r="DK120" s="20"/>
      <c r="DL120" s="20"/>
      <c r="DM120" s="20"/>
      <c r="DN120" s="20"/>
      <c r="DO120" s="20"/>
      <c r="DP120" s="20"/>
      <c r="DQ120" s="20"/>
      <c r="DR120" s="20"/>
      <c r="DS120" s="20"/>
      <c r="DT120" s="20"/>
      <c r="DU120" s="20"/>
      <c r="DV120" s="20"/>
      <c r="DW120" s="20"/>
      <c r="DX120" s="20"/>
      <c r="DY120" s="20"/>
      <c r="DZ120" s="20"/>
      <c r="EA120" s="20"/>
      <c r="EB120" s="20"/>
      <c r="EC120" s="20"/>
      <c r="ED120" s="20"/>
      <c r="EE120" s="20"/>
      <c r="EF120" s="20"/>
      <c r="EG120" s="20"/>
      <c r="EH120" s="20"/>
      <c r="EI120" s="20"/>
      <c r="EJ120" s="20"/>
      <c r="EK120" s="20"/>
      <c r="EL120" s="20"/>
      <c r="EM120" s="20"/>
      <c r="EN120" s="20"/>
      <c r="EO120" s="20"/>
      <c r="EP120" s="20"/>
      <c r="EQ120" s="20"/>
      <c r="ER120" s="20"/>
      <c r="ES120" s="20"/>
      <c r="ET120" s="20"/>
      <c r="EU120" s="20"/>
      <c r="EV120" s="20"/>
      <c r="EW120" s="20"/>
      <c r="EX120" s="20"/>
      <c r="EY120" s="20"/>
      <c r="EZ120" s="20"/>
      <c r="FA120" s="20"/>
      <c r="FB120" s="20"/>
      <c r="FC120" s="20"/>
      <c r="FD120" s="20"/>
      <c r="FE120" s="20"/>
      <c r="FF120" s="20"/>
      <c r="FG120" s="20"/>
      <c r="FH120" s="20"/>
      <c r="FI120" s="20"/>
      <c r="FJ120" s="20"/>
      <c r="FK120" s="20"/>
      <c r="FL120" s="20"/>
      <c r="FM120" s="20"/>
      <c r="FN120" s="20"/>
      <c r="FO120" s="20"/>
      <c r="FP120" s="20"/>
      <c r="FQ120" s="20"/>
      <c r="FR120" s="20"/>
      <c r="FS120" s="20"/>
      <c r="FT120" s="20"/>
      <c r="FU120" s="20"/>
      <c r="FV120" s="20"/>
      <c r="FW120" s="20"/>
      <c r="FX120" s="20"/>
      <c r="FY120" s="20"/>
      <c r="FZ120" s="20"/>
      <c r="GA120" s="20"/>
      <c r="GB120" s="20"/>
      <c r="GC120" s="20"/>
      <c r="GD120" s="20"/>
      <c r="GE120" s="20"/>
      <c r="GF120" s="20"/>
      <c r="GG120" s="20"/>
      <c r="GH120" s="20"/>
      <c r="GI120" s="20"/>
      <c r="GJ120" s="20"/>
      <c r="GK120" s="20"/>
      <c r="GL120" s="20"/>
      <c r="GM120" s="20"/>
      <c r="GN120" s="20"/>
      <c r="GO120" s="20"/>
      <c r="GP120" s="20"/>
      <c r="GQ120" s="20"/>
      <c r="GR120" s="20"/>
      <c r="GS120" s="20"/>
      <c r="GT120" s="20"/>
      <c r="GU120" s="20"/>
      <c r="GV120" s="20"/>
      <c r="GW120" s="20"/>
      <c r="GX120" s="20"/>
      <c r="GY120" s="20"/>
      <c r="GZ120" s="20"/>
      <c r="HA120" s="20"/>
      <c r="HB120" s="20"/>
      <c r="HC120" s="20"/>
      <c r="HD120" s="20"/>
      <c r="HE120" s="20"/>
      <c r="HF120" s="20"/>
      <c r="HG120" s="20"/>
      <c r="HH120" s="20"/>
      <c r="HI120" s="20"/>
      <c r="HJ120" s="20"/>
      <c r="HK120" s="20"/>
      <c r="HL120" s="20"/>
      <c r="HM120" s="20"/>
      <c r="HN120" s="20"/>
      <c r="HO120" s="20"/>
      <c r="HP120" s="20"/>
      <c r="HQ120" s="20"/>
      <c r="HR120" s="20"/>
      <c r="HS120" s="20"/>
      <c r="HT120" s="20"/>
      <c r="HU120" s="20"/>
      <c r="HV120" s="20"/>
      <c r="HW120" s="20"/>
      <c r="HX120" s="20"/>
      <c r="HY120" s="20"/>
      <c r="HZ120" s="20"/>
      <c r="IA120" s="20"/>
      <c r="IB120" s="20"/>
      <c r="IC120" s="20"/>
      <c r="ID120" s="20"/>
      <c r="IE120" s="20"/>
      <c r="IF120" s="20"/>
      <c r="IG120" s="20"/>
      <c r="IH120" s="20"/>
      <c r="II120" s="20"/>
      <c r="IJ120" s="20"/>
      <c r="IK120" s="20"/>
      <c r="IL120" s="20"/>
      <c r="IM120" s="20"/>
      <c r="IN120" s="20"/>
      <c r="IO120" s="20"/>
      <c r="IP120" s="20"/>
      <c r="IQ120" s="20"/>
      <c r="IR120" s="20"/>
      <c r="IS120" s="20"/>
      <c r="IT120" s="20"/>
      <c r="IU120" s="20"/>
      <c r="IV120" s="20"/>
    </row>
    <row r="121" spans="1:256" ht="13.5" customHeight="1" x14ac:dyDescent="0.3">
      <c r="A121" s="20" t="s">
        <v>27</v>
      </c>
      <c r="B121" s="9">
        <v>102.6</v>
      </c>
      <c r="C121" s="12">
        <f t="shared" si="30"/>
        <v>1.7845375722543189</v>
      </c>
      <c r="D121" s="11">
        <f t="shared" si="33"/>
        <v>1.3384031791907391</v>
      </c>
      <c r="E121" s="1">
        <f t="shared" si="31"/>
        <v>0.75</v>
      </c>
      <c r="F121" s="11">
        <f t="shared" si="32"/>
        <v>2.0884031791907391</v>
      </c>
      <c r="G121" s="12">
        <f t="shared" si="23"/>
        <v>1.0208840317919075</v>
      </c>
      <c r="H121" s="20"/>
      <c r="I121" s="24"/>
      <c r="J121" s="25"/>
      <c r="K121" s="25"/>
      <c r="L121" s="25"/>
      <c r="M121" s="25"/>
      <c r="N121" s="25"/>
      <c r="O121" s="25"/>
      <c r="P121" s="25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  <c r="BK121" s="20"/>
      <c r="BL121" s="20"/>
      <c r="BM121" s="20"/>
      <c r="BN121" s="20"/>
      <c r="BO121" s="20"/>
      <c r="BP121" s="20"/>
      <c r="BQ121" s="20"/>
      <c r="BR121" s="20"/>
      <c r="BS121" s="20"/>
      <c r="BT121" s="20"/>
      <c r="BU121" s="20"/>
      <c r="BV121" s="20"/>
      <c r="BW121" s="20"/>
      <c r="BX121" s="20"/>
      <c r="BY121" s="20"/>
      <c r="BZ121" s="20"/>
      <c r="CA121" s="20"/>
      <c r="CB121" s="20"/>
      <c r="CC121" s="20"/>
      <c r="CD121" s="20"/>
      <c r="CE121" s="20"/>
      <c r="CF121" s="20"/>
      <c r="CG121" s="20"/>
      <c r="CH121" s="20"/>
      <c r="CI121" s="20"/>
      <c r="CJ121" s="20"/>
      <c r="CK121" s="20"/>
      <c r="CL121" s="20"/>
      <c r="CM121" s="20"/>
      <c r="CN121" s="20"/>
      <c r="CO121" s="20"/>
      <c r="CP121" s="20"/>
      <c r="CQ121" s="20"/>
      <c r="CR121" s="20"/>
      <c r="CS121" s="20"/>
      <c r="CT121" s="20"/>
      <c r="CU121" s="20"/>
      <c r="CV121" s="20"/>
      <c r="CW121" s="20"/>
      <c r="CX121" s="20"/>
      <c r="CY121" s="20"/>
      <c r="CZ121" s="20"/>
      <c r="DA121" s="20"/>
      <c r="DB121" s="20"/>
      <c r="DC121" s="20"/>
      <c r="DD121" s="20"/>
      <c r="DE121" s="20"/>
      <c r="DF121" s="20"/>
      <c r="DG121" s="20"/>
      <c r="DH121" s="20"/>
      <c r="DI121" s="20"/>
      <c r="DJ121" s="20"/>
      <c r="DK121" s="20"/>
      <c r="DL121" s="20"/>
      <c r="DM121" s="20"/>
      <c r="DN121" s="20"/>
      <c r="DO121" s="20"/>
      <c r="DP121" s="20"/>
      <c r="DQ121" s="20"/>
      <c r="DR121" s="20"/>
      <c r="DS121" s="20"/>
      <c r="DT121" s="20"/>
      <c r="DU121" s="20"/>
      <c r="DV121" s="20"/>
      <c r="DW121" s="20"/>
      <c r="DX121" s="20"/>
      <c r="DY121" s="20"/>
      <c r="DZ121" s="20"/>
      <c r="EA121" s="20"/>
      <c r="EB121" s="20"/>
      <c r="EC121" s="20"/>
      <c r="ED121" s="20"/>
      <c r="EE121" s="20"/>
      <c r="EF121" s="20"/>
      <c r="EG121" s="20"/>
      <c r="EH121" s="20"/>
      <c r="EI121" s="20"/>
      <c r="EJ121" s="20"/>
      <c r="EK121" s="20"/>
      <c r="EL121" s="20"/>
      <c r="EM121" s="20"/>
      <c r="EN121" s="20"/>
      <c r="EO121" s="20"/>
      <c r="EP121" s="20"/>
      <c r="EQ121" s="20"/>
      <c r="ER121" s="20"/>
      <c r="ES121" s="20"/>
      <c r="ET121" s="20"/>
      <c r="EU121" s="20"/>
      <c r="EV121" s="20"/>
      <c r="EW121" s="20"/>
      <c r="EX121" s="20"/>
      <c r="EY121" s="20"/>
      <c r="EZ121" s="20"/>
      <c r="FA121" s="20"/>
      <c r="FB121" s="20"/>
      <c r="FC121" s="20"/>
      <c r="FD121" s="20"/>
      <c r="FE121" s="20"/>
      <c r="FF121" s="20"/>
      <c r="FG121" s="20"/>
      <c r="FH121" s="20"/>
      <c r="FI121" s="20"/>
      <c r="FJ121" s="20"/>
      <c r="FK121" s="20"/>
      <c r="FL121" s="20"/>
      <c r="FM121" s="20"/>
      <c r="FN121" s="20"/>
      <c r="FO121" s="20"/>
      <c r="FP121" s="20"/>
      <c r="FQ121" s="20"/>
      <c r="FR121" s="20"/>
      <c r="FS121" s="20"/>
      <c r="FT121" s="20"/>
      <c r="FU121" s="20"/>
      <c r="FV121" s="20"/>
      <c r="FW121" s="20"/>
      <c r="FX121" s="20"/>
      <c r="FY121" s="20"/>
      <c r="FZ121" s="20"/>
      <c r="GA121" s="20"/>
      <c r="GB121" s="20"/>
      <c r="GC121" s="20"/>
      <c r="GD121" s="20"/>
      <c r="GE121" s="20"/>
      <c r="GF121" s="20"/>
      <c r="GG121" s="20"/>
      <c r="GH121" s="20"/>
      <c r="GI121" s="20"/>
      <c r="GJ121" s="20"/>
      <c r="GK121" s="20"/>
      <c r="GL121" s="20"/>
      <c r="GM121" s="20"/>
      <c r="GN121" s="20"/>
      <c r="GO121" s="20"/>
      <c r="GP121" s="20"/>
      <c r="GQ121" s="20"/>
      <c r="GR121" s="20"/>
      <c r="GS121" s="20"/>
      <c r="GT121" s="20"/>
      <c r="GU121" s="20"/>
      <c r="GV121" s="20"/>
      <c r="GW121" s="20"/>
      <c r="GX121" s="20"/>
      <c r="GY121" s="20"/>
      <c r="GZ121" s="20"/>
      <c r="HA121" s="20"/>
      <c r="HB121" s="20"/>
      <c r="HC121" s="20"/>
      <c r="HD121" s="20"/>
      <c r="HE121" s="20"/>
      <c r="HF121" s="20"/>
      <c r="HG121" s="20"/>
      <c r="HH121" s="20"/>
      <c r="HI121" s="20"/>
      <c r="HJ121" s="20"/>
      <c r="HK121" s="20"/>
      <c r="HL121" s="20"/>
      <c r="HM121" s="20"/>
      <c r="HN121" s="20"/>
      <c r="HO121" s="20"/>
      <c r="HP121" s="20"/>
      <c r="HQ121" s="20"/>
      <c r="HR121" s="20"/>
      <c r="HS121" s="20"/>
      <c r="HT121" s="20"/>
      <c r="HU121" s="20"/>
      <c r="HV121" s="20"/>
      <c r="HW121" s="20"/>
      <c r="HX121" s="20"/>
      <c r="HY121" s="20"/>
      <c r="HZ121" s="20"/>
      <c r="IA121" s="20"/>
      <c r="IB121" s="20"/>
      <c r="IC121" s="20"/>
      <c r="ID121" s="20"/>
      <c r="IE121" s="20"/>
      <c r="IF121" s="20"/>
      <c r="IG121" s="20"/>
      <c r="IH121" s="20"/>
      <c r="II121" s="20"/>
      <c r="IJ121" s="20"/>
      <c r="IK121" s="20"/>
      <c r="IL121" s="20"/>
      <c r="IM121" s="20"/>
      <c r="IN121" s="20"/>
      <c r="IO121" s="20"/>
      <c r="IP121" s="20"/>
      <c r="IQ121" s="20"/>
      <c r="IR121" s="20"/>
      <c r="IS121" s="20"/>
      <c r="IT121" s="20"/>
      <c r="IU121" s="20"/>
      <c r="IV121" s="20"/>
    </row>
    <row r="122" spans="1:256" ht="13.5" customHeight="1" x14ac:dyDescent="0.3">
      <c r="A122" s="20" t="s">
        <v>9</v>
      </c>
      <c r="B122" s="9">
        <v>102.9</v>
      </c>
      <c r="C122" s="12">
        <f t="shared" si="30"/>
        <v>2.0821531791907599</v>
      </c>
      <c r="D122" s="11">
        <f t="shared" si="33"/>
        <v>1.5616148843930699</v>
      </c>
      <c r="E122" s="1">
        <f t="shared" si="31"/>
        <v>0.875</v>
      </c>
      <c r="F122" s="11">
        <f t="shared" si="32"/>
        <v>2.4366148843930699</v>
      </c>
      <c r="G122" s="12">
        <f t="shared" si="23"/>
        <v>1.0243661488439306</v>
      </c>
      <c r="H122" s="20"/>
      <c r="I122" s="24"/>
      <c r="J122" s="25"/>
      <c r="K122" s="25"/>
      <c r="L122" s="25"/>
      <c r="M122" s="25"/>
      <c r="N122" s="25"/>
      <c r="O122" s="25"/>
      <c r="P122" s="25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20"/>
      <c r="BM122" s="20"/>
      <c r="BN122" s="20"/>
      <c r="BO122" s="20"/>
      <c r="BP122" s="20"/>
      <c r="BQ122" s="20"/>
      <c r="BR122" s="20"/>
      <c r="BS122" s="20"/>
      <c r="BT122" s="20"/>
      <c r="BU122" s="20"/>
      <c r="BV122" s="20"/>
      <c r="BW122" s="20"/>
      <c r="BX122" s="20"/>
      <c r="BY122" s="20"/>
      <c r="BZ122" s="20"/>
      <c r="CA122" s="20"/>
      <c r="CB122" s="20"/>
      <c r="CC122" s="20"/>
      <c r="CD122" s="20"/>
      <c r="CE122" s="20"/>
      <c r="CF122" s="20"/>
      <c r="CG122" s="20"/>
      <c r="CH122" s="20"/>
      <c r="CI122" s="20"/>
      <c r="CJ122" s="20"/>
      <c r="CK122" s="20"/>
      <c r="CL122" s="20"/>
      <c r="CM122" s="20"/>
      <c r="CN122" s="20"/>
      <c r="CO122" s="20"/>
      <c r="CP122" s="20"/>
      <c r="CQ122" s="20"/>
      <c r="CR122" s="20"/>
      <c r="CS122" s="20"/>
      <c r="CT122" s="20"/>
      <c r="CU122" s="20"/>
      <c r="CV122" s="20"/>
      <c r="CW122" s="20"/>
      <c r="CX122" s="20"/>
      <c r="CY122" s="20"/>
      <c r="CZ122" s="20"/>
      <c r="DA122" s="20"/>
      <c r="DB122" s="20"/>
      <c r="DC122" s="20"/>
      <c r="DD122" s="20"/>
      <c r="DE122" s="20"/>
      <c r="DF122" s="20"/>
      <c r="DG122" s="20"/>
      <c r="DH122" s="20"/>
      <c r="DI122" s="20"/>
      <c r="DJ122" s="20"/>
      <c r="DK122" s="20"/>
      <c r="DL122" s="20"/>
      <c r="DM122" s="20"/>
      <c r="DN122" s="20"/>
      <c r="DO122" s="20"/>
      <c r="DP122" s="20"/>
      <c r="DQ122" s="20"/>
      <c r="DR122" s="20"/>
      <c r="DS122" s="20"/>
      <c r="DT122" s="20"/>
      <c r="DU122" s="20"/>
      <c r="DV122" s="20"/>
      <c r="DW122" s="20"/>
      <c r="DX122" s="20"/>
      <c r="DY122" s="20"/>
      <c r="DZ122" s="20"/>
      <c r="EA122" s="20"/>
      <c r="EB122" s="20"/>
      <c r="EC122" s="20"/>
      <c r="ED122" s="20"/>
      <c r="EE122" s="20"/>
      <c r="EF122" s="20"/>
      <c r="EG122" s="20"/>
      <c r="EH122" s="20"/>
      <c r="EI122" s="20"/>
      <c r="EJ122" s="20"/>
      <c r="EK122" s="20"/>
      <c r="EL122" s="20"/>
      <c r="EM122" s="20"/>
      <c r="EN122" s="20"/>
      <c r="EO122" s="20"/>
      <c r="EP122" s="20"/>
      <c r="EQ122" s="20"/>
      <c r="ER122" s="20"/>
      <c r="ES122" s="20"/>
      <c r="ET122" s="20"/>
      <c r="EU122" s="20"/>
      <c r="EV122" s="20"/>
      <c r="EW122" s="20"/>
      <c r="EX122" s="20"/>
      <c r="EY122" s="20"/>
      <c r="EZ122" s="20"/>
      <c r="FA122" s="20"/>
      <c r="FB122" s="20"/>
      <c r="FC122" s="20"/>
      <c r="FD122" s="20"/>
      <c r="FE122" s="20"/>
      <c r="FF122" s="20"/>
      <c r="FG122" s="20"/>
      <c r="FH122" s="20"/>
      <c r="FI122" s="20"/>
      <c r="FJ122" s="20"/>
      <c r="FK122" s="20"/>
      <c r="FL122" s="20"/>
      <c r="FM122" s="20"/>
      <c r="FN122" s="20"/>
      <c r="FO122" s="20"/>
      <c r="FP122" s="20"/>
      <c r="FQ122" s="20"/>
      <c r="FR122" s="20"/>
      <c r="FS122" s="20"/>
      <c r="FT122" s="20"/>
      <c r="FU122" s="20"/>
      <c r="FV122" s="20"/>
      <c r="FW122" s="20"/>
      <c r="FX122" s="20"/>
      <c r="FY122" s="20"/>
      <c r="FZ122" s="20"/>
      <c r="GA122" s="20"/>
      <c r="GB122" s="20"/>
      <c r="GC122" s="20"/>
      <c r="GD122" s="20"/>
      <c r="GE122" s="20"/>
      <c r="GF122" s="20"/>
      <c r="GG122" s="20"/>
      <c r="GH122" s="20"/>
      <c r="GI122" s="20"/>
      <c r="GJ122" s="20"/>
      <c r="GK122" s="20"/>
      <c r="GL122" s="20"/>
      <c r="GM122" s="20"/>
      <c r="GN122" s="20"/>
      <c r="GO122" s="20"/>
      <c r="GP122" s="20"/>
      <c r="GQ122" s="20"/>
      <c r="GR122" s="20"/>
      <c r="GS122" s="20"/>
      <c r="GT122" s="20"/>
      <c r="GU122" s="20"/>
      <c r="GV122" s="20"/>
      <c r="GW122" s="20"/>
      <c r="GX122" s="20"/>
      <c r="GY122" s="20"/>
      <c r="GZ122" s="20"/>
      <c r="HA122" s="20"/>
      <c r="HB122" s="20"/>
      <c r="HC122" s="20"/>
      <c r="HD122" s="20"/>
      <c r="HE122" s="20"/>
      <c r="HF122" s="20"/>
      <c r="HG122" s="20"/>
      <c r="HH122" s="20"/>
      <c r="HI122" s="20"/>
      <c r="HJ122" s="20"/>
      <c r="HK122" s="20"/>
      <c r="HL122" s="20"/>
      <c r="HM122" s="20"/>
      <c r="HN122" s="20"/>
      <c r="HO122" s="20"/>
      <c r="HP122" s="20"/>
      <c r="HQ122" s="20"/>
      <c r="HR122" s="20"/>
      <c r="HS122" s="20"/>
      <c r="HT122" s="20"/>
      <c r="HU122" s="20"/>
      <c r="HV122" s="20"/>
      <c r="HW122" s="20"/>
      <c r="HX122" s="20"/>
      <c r="HY122" s="20"/>
      <c r="HZ122" s="20"/>
      <c r="IA122" s="20"/>
      <c r="IB122" s="20"/>
      <c r="IC122" s="20"/>
      <c r="ID122" s="20"/>
      <c r="IE122" s="20"/>
      <c r="IF122" s="20"/>
      <c r="IG122" s="20"/>
      <c r="IH122" s="20"/>
      <c r="II122" s="20"/>
      <c r="IJ122" s="20"/>
      <c r="IK122" s="20"/>
      <c r="IL122" s="20"/>
      <c r="IM122" s="20"/>
      <c r="IN122" s="20"/>
      <c r="IO122" s="20"/>
      <c r="IP122" s="20"/>
      <c r="IQ122" s="20"/>
      <c r="IR122" s="20"/>
      <c r="IS122" s="20"/>
      <c r="IT122" s="20"/>
      <c r="IU122" s="20"/>
      <c r="IV122" s="20"/>
    </row>
    <row r="123" spans="1:256" ht="13.5" customHeight="1" x14ac:dyDescent="0.3">
      <c r="A123" s="20" t="s">
        <v>10</v>
      </c>
      <c r="B123" s="9">
        <v>103.2</v>
      </c>
      <c r="C123" s="12">
        <f t="shared" si="30"/>
        <v>2.3797687861271566</v>
      </c>
      <c r="D123" s="11">
        <f t="shared" si="33"/>
        <v>1.7848265895953674</v>
      </c>
      <c r="E123" s="1">
        <f t="shared" si="31"/>
        <v>1</v>
      </c>
      <c r="F123" s="11">
        <f t="shared" si="32"/>
        <v>2.7848265895953674</v>
      </c>
      <c r="G123" s="12">
        <f t="shared" si="23"/>
        <v>1.0278482658959536</v>
      </c>
      <c r="H123" s="20"/>
      <c r="I123" s="24"/>
      <c r="J123" s="25"/>
      <c r="K123" s="25"/>
      <c r="L123" s="25"/>
      <c r="M123" s="25"/>
      <c r="N123" s="25"/>
      <c r="O123" s="25"/>
      <c r="P123" s="25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20"/>
      <c r="BM123" s="20"/>
      <c r="BN123" s="20"/>
      <c r="BO123" s="20"/>
      <c r="BP123" s="20"/>
      <c r="BQ123" s="20"/>
      <c r="BR123" s="20"/>
      <c r="BS123" s="20"/>
      <c r="BT123" s="20"/>
      <c r="BU123" s="20"/>
      <c r="BV123" s="20"/>
      <c r="BW123" s="20"/>
      <c r="BX123" s="20"/>
      <c r="BY123" s="20"/>
      <c r="BZ123" s="20"/>
      <c r="CA123" s="20"/>
      <c r="CB123" s="20"/>
      <c r="CC123" s="20"/>
      <c r="CD123" s="20"/>
      <c r="CE123" s="20"/>
      <c r="CF123" s="20"/>
      <c r="CG123" s="20"/>
      <c r="CH123" s="20"/>
      <c r="CI123" s="20"/>
      <c r="CJ123" s="20"/>
      <c r="CK123" s="20"/>
      <c r="CL123" s="20"/>
      <c r="CM123" s="20"/>
      <c r="CN123" s="20"/>
      <c r="CO123" s="20"/>
      <c r="CP123" s="20"/>
      <c r="CQ123" s="20"/>
      <c r="CR123" s="20"/>
      <c r="CS123" s="20"/>
      <c r="CT123" s="20"/>
      <c r="CU123" s="20"/>
      <c r="CV123" s="20"/>
      <c r="CW123" s="20"/>
      <c r="CX123" s="20"/>
      <c r="CY123" s="20"/>
      <c r="CZ123" s="20"/>
      <c r="DA123" s="20"/>
      <c r="DB123" s="20"/>
      <c r="DC123" s="20"/>
      <c r="DD123" s="20"/>
      <c r="DE123" s="20"/>
      <c r="DF123" s="20"/>
      <c r="DG123" s="20"/>
      <c r="DH123" s="20"/>
      <c r="DI123" s="20"/>
      <c r="DJ123" s="20"/>
      <c r="DK123" s="20"/>
      <c r="DL123" s="20"/>
      <c r="DM123" s="20"/>
      <c r="DN123" s="20"/>
      <c r="DO123" s="20"/>
      <c r="DP123" s="20"/>
      <c r="DQ123" s="20"/>
      <c r="DR123" s="20"/>
      <c r="DS123" s="20"/>
      <c r="DT123" s="20"/>
      <c r="DU123" s="20"/>
      <c r="DV123" s="20"/>
      <c r="DW123" s="20"/>
      <c r="DX123" s="20"/>
      <c r="DY123" s="20"/>
      <c r="DZ123" s="20"/>
      <c r="EA123" s="20"/>
      <c r="EB123" s="20"/>
      <c r="EC123" s="20"/>
      <c r="ED123" s="20"/>
      <c r="EE123" s="20"/>
      <c r="EF123" s="20"/>
      <c r="EG123" s="20"/>
      <c r="EH123" s="20"/>
      <c r="EI123" s="20"/>
      <c r="EJ123" s="20"/>
      <c r="EK123" s="20"/>
      <c r="EL123" s="20"/>
      <c r="EM123" s="20"/>
      <c r="EN123" s="20"/>
      <c r="EO123" s="20"/>
      <c r="EP123" s="20"/>
      <c r="EQ123" s="20"/>
      <c r="ER123" s="20"/>
      <c r="ES123" s="20"/>
      <c r="ET123" s="20"/>
      <c r="EU123" s="20"/>
      <c r="EV123" s="20"/>
      <c r="EW123" s="20"/>
      <c r="EX123" s="20"/>
      <c r="EY123" s="20"/>
      <c r="EZ123" s="20"/>
      <c r="FA123" s="20"/>
      <c r="FB123" s="20"/>
      <c r="FC123" s="20"/>
      <c r="FD123" s="20"/>
      <c r="FE123" s="20"/>
      <c r="FF123" s="20"/>
      <c r="FG123" s="20"/>
      <c r="FH123" s="20"/>
      <c r="FI123" s="20"/>
      <c r="FJ123" s="20"/>
      <c r="FK123" s="20"/>
      <c r="FL123" s="20"/>
      <c r="FM123" s="20"/>
      <c r="FN123" s="20"/>
      <c r="FO123" s="20"/>
      <c r="FP123" s="20"/>
      <c r="FQ123" s="20"/>
      <c r="FR123" s="20"/>
      <c r="FS123" s="20"/>
      <c r="FT123" s="20"/>
      <c r="FU123" s="20"/>
      <c r="FV123" s="20"/>
      <c r="FW123" s="20"/>
      <c r="FX123" s="20"/>
      <c r="FY123" s="20"/>
      <c r="FZ123" s="20"/>
      <c r="GA123" s="20"/>
      <c r="GB123" s="20"/>
      <c r="GC123" s="20"/>
      <c r="GD123" s="20"/>
      <c r="GE123" s="20"/>
      <c r="GF123" s="20"/>
      <c r="GG123" s="20"/>
      <c r="GH123" s="20"/>
      <c r="GI123" s="20"/>
      <c r="GJ123" s="20"/>
      <c r="GK123" s="20"/>
      <c r="GL123" s="20"/>
      <c r="GM123" s="20"/>
      <c r="GN123" s="20"/>
      <c r="GO123" s="20"/>
      <c r="GP123" s="20"/>
      <c r="GQ123" s="20"/>
      <c r="GR123" s="20"/>
      <c r="GS123" s="20"/>
      <c r="GT123" s="20"/>
      <c r="GU123" s="20"/>
      <c r="GV123" s="20"/>
      <c r="GW123" s="20"/>
      <c r="GX123" s="20"/>
      <c r="GY123" s="20"/>
      <c r="GZ123" s="20"/>
      <c r="HA123" s="20"/>
      <c r="HB123" s="20"/>
      <c r="HC123" s="20"/>
      <c r="HD123" s="20"/>
      <c r="HE123" s="20"/>
      <c r="HF123" s="20"/>
      <c r="HG123" s="20"/>
      <c r="HH123" s="20"/>
      <c r="HI123" s="20"/>
      <c r="HJ123" s="20"/>
      <c r="HK123" s="20"/>
      <c r="HL123" s="20"/>
      <c r="HM123" s="20"/>
      <c r="HN123" s="20"/>
      <c r="HO123" s="20"/>
      <c r="HP123" s="20"/>
      <c r="HQ123" s="20"/>
      <c r="HR123" s="20"/>
      <c r="HS123" s="20"/>
      <c r="HT123" s="20"/>
      <c r="HU123" s="20"/>
      <c r="HV123" s="20"/>
      <c r="HW123" s="20"/>
      <c r="HX123" s="20"/>
      <c r="HY123" s="20"/>
      <c r="HZ123" s="20"/>
      <c r="IA123" s="20"/>
      <c r="IB123" s="20"/>
      <c r="IC123" s="20"/>
      <c r="ID123" s="20"/>
      <c r="IE123" s="20"/>
      <c r="IF123" s="20"/>
      <c r="IG123" s="20"/>
      <c r="IH123" s="20"/>
      <c r="II123" s="20"/>
      <c r="IJ123" s="20"/>
      <c r="IK123" s="20"/>
      <c r="IL123" s="20"/>
      <c r="IM123" s="20"/>
      <c r="IN123" s="20"/>
      <c r="IO123" s="20"/>
      <c r="IP123" s="20"/>
      <c r="IQ123" s="20"/>
      <c r="IR123" s="20"/>
      <c r="IS123" s="20"/>
      <c r="IT123" s="20"/>
      <c r="IU123" s="20"/>
      <c r="IV123" s="20"/>
    </row>
    <row r="124" spans="1:256" ht="13.5" customHeight="1" x14ac:dyDescent="0.3">
      <c r="A124" s="20" t="s">
        <v>11</v>
      </c>
      <c r="B124" s="9">
        <v>103.2</v>
      </c>
      <c r="C124" s="12">
        <f t="shared" si="30"/>
        <v>2.3797687861271566</v>
      </c>
      <c r="D124" s="11">
        <f t="shared" si="33"/>
        <v>1.7848265895953674</v>
      </c>
      <c r="E124" s="1">
        <f t="shared" si="31"/>
        <v>1.125</v>
      </c>
      <c r="F124" s="11">
        <f t="shared" si="32"/>
        <v>2.9098265895953674</v>
      </c>
      <c r="G124" s="12">
        <f t="shared" si="23"/>
        <v>1.0290982658959538</v>
      </c>
      <c r="H124" s="20"/>
      <c r="I124" s="24"/>
      <c r="J124" s="25"/>
      <c r="K124" s="25"/>
      <c r="L124" s="25"/>
      <c r="M124" s="25"/>
      <c r="N124" s="25"/>
      <c r="O124" s="25"/>
      <c r="P124" s="25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20"/>
      <c r="BM124" s="20"/>
      <c r="BN124" s="20"/>
      <c r="BO124" s="20"/>
      <c r="BP124" s="20"/>
      <c r="BQ124" s="20"/>
      <c r="BR124" s="20"/>
      <c r="BS124" s="20"/>
      <c r="BT124" s="20"/>
      <c r="BU124" s="20"/>
      <c r="BV124" s="20"/>
      <c r="BW124" s="20"/>
      <c r="BX124" s="20"/>
      <c r="BY124" s="20"/>
      <c r="BZ124" s="20"/>
      <c r="CA124" s="20"/>
      <c r="CB124" s="20"/>
      <c r="CC124" s="20"/>
      <c r="CD124" s="20"/>
      <c r="CE124" s="20"/>
      <c r="CF124" s="20"/>
      <c r="CG124" s="20"/>
      <c r="CH124" s="20"/>
      <c r="CI124" s="20"/>
      <c r="CJ124" s="20"/>
      <c r="CK124" s="20"/>
      <c r="CL124" s="20"/>
      <c r="CM124" s="20"/>
      <c r="CN124" s="20"/>
      <c r="CO124" s="20"/>
      <c r="CP124" s="20"/>
      <c r="CQ124" s="20"/>
      <c r="CR124" s="20"/>
      <c r="CS124" s="20"/>
      <c r="CT124" s="20"/>
      <c r="CU124" s="20"/>
      <c r="CV124" s="20"/>
      <c r="CW124" s="20"/>
      <c r="CX124" s="20"/>
      <c r="CY124" s="20"/>
      <c r="CZ124" s="20"/>
      <c r="DA124" s="20"/>
      <c r="DB124" s="20"/>
      <c r="DC124" s="20"/>
      <c r="DD124" s="20"/>
      <c r="DE124" s="20"/>
      <c r="DF124" s="20"/>
      <c r="DG124" s="20"/>
      <c r="DH124" s="20"/>
      <c r="DI124" s="20"/>
      <c r="DJ124" s="20"/>
      <c r="DK124" s="20"/>
      <c r="DL124" s="20"/>
      <c r="DM124" s="20"/>
      <c r="DN124" s="20"/>
      <c r="DO124" s="20"/>
      <c r="DP124" s="20"/>
      <c r="DQ124" s="20"/>
      <c r="DR124" s="20"/>
      <c r="DS124" s="20"/>
      <c r="DT124" s="20"/>
      <c r="DU124" s="20"/>
      <c r="DV124" s="20"/>
      <c r="DW124" s="20"/>
      <c r="DX124" s="20"/>
      <c r="DY124" s="20"/>
      <c r="DZ124" s="20"/>
      <c r="EA124" s="20"/>
      <c r="EB124" s="20"/>
      <c r="EC124" s="20"/>
      <c r="ED124" s="20"/>
      <c r="EE124" s="20"/>
      <c r="EF124" s="20"/>
      <c r="EG124" s="20"/>
      <c r="EH124" s="20"/>
      <c r="EI124" s="20"/>
      <c r="EJ124" s="20"/>
      <c r="EK124" s="20"/>
      <c r="EL124" s="20"/>
      <c r="EM124" s="20"/>
      <c r="EN124" s="20"/>
      <c r="EO124" s="20"/>
      <c r="EP124" s="20"/>
      <c r="EQ124" s="20"/>
      <c r="ER124" s="20"/>
      <c r="ES124" s="20"/>
      <c r="ET124" s="20"/>
      <c r="EU124" s="20"/>
      <c r="EV124" s="20"/>
      <c r="EW124" s="20"/>
      <c r="EX124" s="20"/>
      <c r="EY124" s="20"/>
      <c r="EZ124" s="20"/>
      <c r="FA124" s="20"/>
      <c r="FB124" s="20"/>
      <c r="FC124" s="20"/>
      <c r="FD124" s="20"/>
      <c r="FE124" s="20"/>
      <c r="FF124" s="20"/>
      <c r="FG124" s="20"/>
      <c r="FH124" s="20"/>
      <c r="FI124" s="20"/>
      <c r="FJ124" s="20"/>
      <c r="FK124" s="20"/>
      <c r="FL124" s="20"/>
      <c r="FM124" s="20"/>
      <c r="FN124" s="20"/>
      <c r="FO124" s="20"/>
      <c r="FP124" s="20"/>
      <c r="FQ124" s="20"/>
      <c r="FR124" s="20"/>
      <c r="FS124" s="20"/>
      <c r="FT124" s="20"/>
      <c r="FU124" s="20"/>
      <c r="FV124" s="20"/>
      <c r="FW124" s="20"/>
      <c r="FX124" s="20"/>
      <c r="FY124" s="20"/>
      <c r="FZ124" s="20"/>
      <c r="GA124" s="20"/>
      <c r="GB124" s="20"/>
      <c r="GC124" s="20"/>
      <c r="GD124" s="20"/>
      <c r="GE124" s="20"/>
      <c r="GF124" s="20"/>
      <c r="GG124" s="20"/>
      <c r="GH124" s="20"/>
      <c r="GI124" s="20"/>
      <c r="GJ124" s="20"/>
      <c r="GK124" s="20"/>
      <c r="GL124" s="20"/>
      <c r="GM124" s="20"/>
      <c r="GN124" s="20"/>
      <c r="GO124" s="20"/>
      <c r="GP124" s="20"/>
      <c r="GQ124" s="20"/>
      <c r="GR124" s="20"/>
      <c r="GS124" s="20"/>
      <c r="GT124" s="20"/>
      <c r="GU124" s="20"/>
      <c r="GV124" s="20"/>
      <c r="GW124" s="20"/>
      <c r="GX124" s="20"/>
      <c r="GY124" s="20"/>
      <c r="GZ124" s="20"/>
      <c r="HA124" s="20"/>
      <c r="HB124" s="20"/>
      <c r="HC124" s="20"/>
      <c r="HD124" s="20"/>
      <c r="HE124" s="20"/>
      <c r="HF124" s="20"/>
      <c r="HG124" s="20"/>
      <c r="HH124" s="20"/>
      <c r="HI124" s="20"/>
      <c r="HJ124" s="20"/>
      <c r="HK124" s="20"/>
      <c r="HL124" s="20"/>
      <c r="HM124" s="20"/>
      <c r="HN124" s="20"/>
      <c r="HO124" s="20"/>
      <c r="HP124" s="20"/>
      <c r="HQ124" s="20"/>
      <c r="HR124" s="20"/>
      <c r="HS124" s="20"/>
      <c r="HT124" s="20"/>
      <c r="HU124" s="20"/>
      <c r="HV124" s="20"/>
      <c r="HW124" s="20"/>
      <c r="HX124" s="20"/>
      <c r="HY124" s="20"/>
      <c r="HZ124" s="20"/>
      <c r="IA124" s="20"/>
      <c r="IB124" s="20"/>
      <c r="IC124" s="20"/>
      <c r="ID124" s="20"/>
      <c r="IE124" s="20"/>
      <c r="IF124" s="20"/>
      <c r="IG124" s="20"/>
      <c r="IH124" s="20"/>
      <c r="II124" s="20"/>
      <c r="IJ124" s="20"/>
      <c r="IK124" s="20"/>
      <c r="IL124" s="20"/>
      <c r="IM124" s="20"/>
      <c r="IN124" s="20"/>
      <c r="IO124" s="20"/>
      <c r="IP124" s="20"/>
      <c r="IQ124" s="20"/>
      <c r="IR124" s="20"/>
      <c r="IS124" s="20"/>
      <c r="IT124" s="20"/>
      <c r="IU124" s="20"/>
      <c r="IV124" s="20"/>
    </row>
    <row r="125" spans="1:256" ht="13.5" customHeight="1" x14ac:dyDescent="0.3">
      <c r="A125" s="26" t="s">
        <v>12</v>
      </c>
      <c r="B125" s="9">
        <v>103.6</v>
      </c>
      <c r="C125" s="12">
        <f t="shared" si="30"/>
        <v>2.7765895953757225</v>
      </c>
      <c r="D125" s="11">
        <f t="shared" si="33"/>
        <v>2.0824421965317921</v>
      </c>
      <c r="E125" s="1">
        <f t="shared" si="31"/>
        <v>1.25</v>
      </c>
      <c r="F125" s="11">
        <f t="shared" si="32"/>
        <v>3.3324421965317921</v>
      </c>
      <c r="G125" s="12">
        <f t="shared" si="23"/>
        <v>1.0333244219653179</v>
      </c>
      <c r="H125" s="20"/>
      <c r="I125" s="24"/>
      <c r="J125" s="25"/>
      <c r="K125" s="25"/>
      <c r="L125" s="25"/>
      <c r="M125" s="25"/>
      <c r="N125" s="25"/>
      <c r="O125" s="25"/>
      <c r="P125" s="25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  <c r="BK125" s="20"/>
      <c r="BL125" s="20"/>
      <c r="BM125" s="20"/>
      <c r="BN125" s="20"/>
      <c r="BO125" s="20"/>
      <c r="BP125" s="20"/>
      <c r="BQ125" s="20"/>
      <c r="BR125" s="20"/>
      <c r="BS125" s="20"/>
      <c r="BT125" s="20"/>
      <c r="BU125" s="20"/>
      <c r="BV125" s="20"/>
      <c r="BW125" s="20"/>
      <c r="BX125" s="20"/>
      <c r="BY125" s="20"/>
      <c r="BZ125" s="20"/>
      <c r="CA125" s="20"/>
      <c r="CB125" s="20"/>
      <c r="CC125" s="20"/>
      <c r="CD125" s="20"/>
      <c r="CE125" s="20"/>
      <c r="CF125" s="20"/>
      <c r="CG125" s="20"/>
      <c r="CH125" s="20"/>
      <c r="CI125" s="20"/>
      <c r="CJ125" s="20"/>
      <c r="CK125" s="20"/>
      <c r="CL125" s="20"/>
      <c r="CM125" s="20"/>
      <c r="CN125" s="20"/>
      <c r="CO125" s="20"/>
      <c r="CP125" s="20"/>
      <c r="CQ125" s="20"/>
      <c r="CR125" s="20"/>
      <c r="CS125" s="20"/>
      <c r="CT125" s="20"/>
      <c r="CU125" s="20"/>
      <c r="CV125" s="20"/>
      <c r="CW125" s="20"/>
      <c r="CX125" s="20"/>
      <c r="CY125" s="20"/>
      <c r="CZ125" s="20"/>
      <c r="DA125" s="20"/>
      <c r="DB125" s="20"/>
      <c r="DC125" s="20"/>
      <c r="DD125" s="20"/>
      <c r="DE125" s="20"/>
      <c r="DF125" s="20"/>
      <c r="DG125" s="20"/>
      <c r="DH125" s="20"/>
      <c r="DI125" s="20"/>
      <c r="DJ125" s="20"/>
      <c r="DK125" s="20"/>
      <c r="DL125" s="20"/>
      <c r="DM125" s="20"/>
      <c r="DN125" s="20"/>
      <c r="DO125" s="20"/>
      <c r="DP125" s="20"/>
      <c r="DQ125" s="20"/>
      <c r="DR125" s="20"/>
      <c r="DS125" s="20"/>
      <c r="DT125" s="20"/>
      <c r="DU125" s="20"/>
      <c r="DV125" s="20"/>
      <c r="DW125" s="20"/>
      <c r="DX125" s="20"/>
      <c r="DY125" s="20"/>
      <c r="DZ125" s="20"/>
      <c r="EA125" s="20"/>
      <c r="EB125" s="20"/>
      <c r="EC125" s="20"/>
      <c r="ED125" s="20"/>
      <c r="EE125" s="20"/>
      <c r="EF125" s="20"/>
      <c r="EG125" s="20"/>
      <c r="EH125" s="20"/>
      <c r="EI125" s="20"/>
      <c r="EJ125" s="20"/>
      <c r="EK125" s="20"/>
      <c r="EL125" s="20"/>
      <c r="EM125" s="20"/>
      <c r="EN125" s="20"/>
      <c r="EO125" s="20"/>
      <c r="EP125" s="20"/>
      <c r="EQ125" s="20"/>
      <c r="ER125" s="20"/>
      <c r="ES125" s="20"/>
      <c r="ET125" s="20"/>
      <c r="EU125" s="20"/>
      <c r="EV125" s="20"/>
      <c r="EW125" s="20"/>
      <c r="EX125" s="20"/>
      <c r="EY125" s="20"/>
      <c r="EZ125" s="20"/>
      <c r="FA125" s="20"/>
      <c r="FB125" s="20"/>
      <c r="FC125" s="20"/>
      <c r="FD125" s="20"/>
      <c r="FE125" s="20"/>
      <c r="FF125" s="20"/>
      <c r="FG125" s="20"/>
      <c r="FH125" s="20"/>
      <c r="FI125" s="20"/>
      <c r="FJ125" s="20"/>
      <c r="FK125" s="20"/>
      <c r="FL125" s="20"/>
      <c r="FM125" s="20"/>
      <c r="FN125" s="20"/>
      <c r="FO125" s="20"/>
      <c r="FP125" s="20"/>
      <c r="FQ125" s="20"/>
      <c r="FR125" s="20"/>
      <c r="FS125" s="20"/>
      <c r="FT125" s="20"/>
      <c r="FU125" s="20"/>
      <c r="FV125" s="20"/>
      <c r="FW125" s="20"/>
      <c r="FX125" s="20"/>
      <c r="FY125" s="20"/>
      <c r="FZ125" s="20"/>
      <c r="GA125" s="20"/>
      <c r="GB125" s="20"/>
      <c r="GC125" s="20"/>
      <c r="GD125" s="20"/>
      <c r="GE125" s="20"/>
      <c r="GF125" s="20"/>
      <c r="GG125" s="20"/>
      <c r="GH125" s="20"/>
      <c r="GI125" s="20"/>
      <c r="GJ125" s="20"/>
      <c r="GK125" s="20"/>
      <c r="GL125" s="20"/>
      <c r="GM125" s="20"/>
      <c r="GN125" s="20"/>
      <c r="GO125" s="20"/>
      <c r="GP125" s="20"/>
      <c r="GQ125" s="20"/>
      <c r="GR125" s="20"/>
      <c r="GS125" s="20"/>
      <c r="GT125" s="20"/>
      <c r="GU125" s="20"/>
      <c r="GV125" s="20"/>
      <c r="GW125" s="20"/>
      <c r="GX125" s="20"/>
      <c r="GY125" s="20"/>
      <c r="GZ125" s="20"/>
      <c r="HA125" s="20"/>
      <c r="HB125" s="20"/>
      <c r="HC125" s="20"/>
      <c r="HD125" s="20"/>
      <c r="HE125" s="20"/>
      <c r="HF125" s="20"/>
      <c r="HG125" s="20"/>
      <c r="HH125" s="20"/>
      <c r="HI125" s="20"/>
      <c r="HJ125" s="20"/>
      <c r="HK125" s="20"/>
      <c r="HL125" s="20"/>
      <c r="HM125" s="20"/>
      <c r="HN125" s="20"/>
      <c r="HO125" s="20"/>
      <c r="HP125" s="20"/>
      <c r="HQ125" s="20"/>
      <c r="HR125" s="20"/>
      <c r="HS125" s="20"/>
      <c r="HT125" s="20"/>
      <c r="HU125" s="20"/>
      <c r="HV125" s="20"/>
      <c r="HW125" s="20"/>
      <c r="HX125" s="20"/>
      <c r="HY125" s="20"/>
      <c r="HZ125" s="20"/>
      <c r="IA125" s="20"/>
      <c r="IB125" s="20"/>
      <c r="IC125" s="20"/>
      <c r="ID125" s="20"/>
      <c r="IE125" s="20"/>
      <c r="IF125" s="20"/>
      <c r="IG125" s="20"/>
      <c r="IH125" s="20"/>
      <c r="II125" s="20"/>
      <c r="IJ125" s="20"/>
      <c r="IK125" s="20"/>
      <c r="IL125" s="20"/>
      <c r="IM125" s="20"/>
      <c r="IN125" s="20"/>
      <c r="IO125" s="20"/>
      <c r="IP125" s="20"/>
      <c r="IQ125" s="20"/>
      <c r="IR125" s="20"/>
      <c r="IS125" s="20"/>
      <c r="IT125" s="20"/>
      <c r="IU125" s="20"/>
      <c r="IV125" s="20"/>
    </row>
    <row r="126" spans="1:256" ht="13.5" customHeight="1" x14ac:dyDescent="0.3">
      <c r="A126" s="26" t="s">
        <v>13</v>
      </c>
      <c r="B126" s="9">
        <v>103.7</v>
      </c>
      <c r="C126" s="12">
        <f t="shared" si="30"/>
        <v>2.8757947976878695</v>
      </c>
      <c r="D126" s="11">
        <f>0.75*C126</f>
        <v>2.1568460982659019</v>
      </c>
      <c r="E126" s="1">
        <f t="shared" si="31"/>
        <v>1.375</v>
      </c>
      <c r="F126" s="11">
        <f t="shared" si="32"/>
        <v>3.5318460982659019</v>
      </c>
      <c r="G126" s="12">
        <f t="shared" si="23"/>
        <v>1.0353184609826591</v>
      </c>
      <c r="H126" s="25"/>
      <c r="I126" s="24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  <c r="BI126" s="25"/>
      <c r="BJ126" s="25"/>
      <c r="BK126" s="25"/>
      <c r="BL126" s="25"/>
      <c r="BM126" s="25"/>
      <c r="BN126" s="25"/>
      <c r="BO126" s="25"/>
      <c r="BP126" s="25"/>
      <c r="BQ126" s="25"/>
      <c r="BR126" s="25"/>
      <c r="BS126" s="25"/>
      <c r="BT126" s="25"/>
      <c r="BU126" s="25"/>
      <c r="BV126" s="25"/>
      <c r="BW126" s="25"/>
      <c r="BX126" s="25"/>
      <c r="BY126" s="25"/>
      <c r="BZ126" s="25"/>
      <c r="CA126" s="25"/>
      <c r="CB126" s="25"/>
      <c r="CC126" s="25"/>
      <c r="CD126" s="25"/>
      <c r="CE126" s="25"/>
      <c r="CF126" s="25"/>
      <c r="CG126" s="25"/>
      <c r="CH126" s="25"/>
      <c r="CI126" s="25"/>
      <c r="CJ126" s="25"/>
      <c r="CK126" s="25"/>
      <c r="CL126" s="25"/>
      <c r="CM126" s="25"/>
      <c r="CN126" s="25"/>
      <c r="CO126" s="25"/>
      <c r="CP126" s="25"/>
      <c r="CQ126" s="25"/>
      <c r="CR126" s="25"/>
      <c r="CS126" s="25"/>
      <c r="CT126" s="25"/>
      <c r="CU126" s="25"/>
      <c r="CV126" s="25"/>
      <c r="CW126" s="25"/>
      <c r="CX126" s="25"/>
      <c r="CY126" s="25"/>
      <c r="CZ126" s="25"/>
      <c r="DA126" s="25"/>
      <c r="DB126" s="25"/>
      <c r="DC126" s="25"/>
      <c r="DD126" s="25"/>
      <c r="DE126" s="25"/>
      <c r="DF126" s="25"/>
      <c r="DG126" s="25"/>
      <c r="DH126" s="25"/>
      <c r="DI126" s="25"/>
      <c r="DJ126" s="25"/>
      <c r="DK126" s="25"/>
      <c r="DL126" s="25"/>
      <c r="DM126" s="25"/>
      <c r="DN126" s="25"/>
      <c r="DO126" s="25"/>
      <c r="DP126" s="25"/>
      <c r="DQ126" s="25"/>
      <c r="DR126" s="25"/>
      <c r="DS126" s="25"/>
      <c r="DT126" s="25"/>
      <c r="DU126" s="25"/>
      <c r="DV126" s="25"/>
      <c r="DW126" s="25"/>
      <c r="DX126" s="25"/>
      <c r="DY126" s="25"/>
      <c r="DZ126" s="25"/>
      <c r="EA126" s="25"/>
      <c r="EB126" s="25"/>
      <c r="EC126" s="25"/>
      <c r="ED126" s="25"/>
      <c r="EE126" s="25"/>
      <c r="EF126" s="25"/>
      <c r="EG126" s="25"/>
      <c r="EH126" s="25"/>
      <c r="EI126" s="25"/>
      <c r="EJ126" s="25"/>
      <c r="EK126" s="25"/>
      <c r="EL126" s="25"/>
      <c r="EM126" s="25"/>
      <c r="EN126" s="25"/>
      <c r="EO126" s="25"/>
      <c r="EP126" s="25"/>
      <c r="EQ126" s="25"/>
      <c r="ER126" s="25"/>
      <c r="ES126" s="25"/>
      <c r="ET126" s="25"/>
      <c r="EU126" s="25"/>
      <c r="EV126" s="25"/>
      <c r="EW126" s="25"/>
      <c r="EX126" s="25"/>
      <c r="EY126" s="25"/>
      <c r="EZ126" s="25"/>
      <c r="FA126" s="25"/>
      <c r="FB126" s="25"/>
      <c r="FC126" s="25"/>
      <c r="FD126" s="25"/>
      <c r="FE126" s="25"/>
      <c r="FF126" s="25"/>
      <c r="FG126" s="25"/>
      <c r="FH126" s="25"/>
      <c r="FI126" s="25"/>
      <c r="FJ126" s="25"/>
      <c r="FK126" s="25"/>
      <c r="FL126" s="25"/>
      <c r="FM126" s="25"/>
      <c r="FN126" s="25"/>
      <c r="FO126" s="25"/>
      <c r="FP126" s="25"/>
      <c r="FQ126" s="25"/>
      <c r="FR126" s="25"/>
      <c r="FS126" s="25"/>
      <c r="FT126" s="25"/>
      <c r="FU126" s="25"/>
      <c r="FV126" s="25"/>
      <c r="FW126" s="25"/>
      <c r="FX126" s="25"/>
      <c r="FY126" s="25"/>
      <c r="FZ126" s="25"/>
      <c r="GA126" s="25"/>
      <c r="GB126" s="25"/>
      <c r="GC126" s="25"/>
      <c r="GD126" s="25"/>
      <c r="GE126" s="25"/>
      <c r="GF126" s="25"/>
      <c r="GG126" s="25"/>
      <c r="GH126" s="25"/>
      <c r="GI126" s="25"/>
      <c r="GJ126" s="25"/>
      <c r="GK126" s="25"/>
      <c r="GL126" s="25"/>
      <c r="GM126" s="25"/>
      <c r="GN126" s="25"/>
      <c r="GO126" s="25"/>
      <c r="GP126" s="25"/>
      <c r="GQ126" s="25"/>
      <c r="GR126" s="25"/>
      <c r="GS126" s="25"/>
      <c r="GT126" s="25"/>
      <c r="GU126" s="25"/>
      <c r="GV126" s="25"/>
      <c r="GW126" s="25"/>
      <c r="GX126" s="25"/>
      <c r="GY126" s="25"/>
      <c r="GZ126" s="25"/>
      <c r="HA126" s="25"/>
      <c r="HB126" s="25"/>
      <c r="HC126" s="25"/>
      <c r="HD126" s="25"/>
      <c r="HE126" s="25"/>
      <c r="HF126" s="25"/>
      <c r="HG126" s="25"/>
      <c r="HH126" s="25"/>
      <c r="HI126" s="25"/>
      <c r="HJ126" s="25"/>
      <c r="HK126" s="25"/>
      <c r="HL126" s="25"/>
      <c r="HM126" s="25"/>
      <c r="HN126" s="25"/>
      <c r="HO126" s="25"/>
      <c r="HP126" s="25"/>
      <c r="HQ126" s="25"/>
      <c r="HR126" s="25"/>
      <c r="HS126" s="25"/>
      <c r="HT126" s="25"/>
      <c r="HU126" s="25"/>
      <c r="HV126" s="25"/>
      <c r="HW126" s="25"/>
      <c r="HX126" s="25"/>
      <c r="HY126" s="25"/>
      <c r="HZ126" s="25"/>
      <c r="IA126" s="25"/>
      <c r="IB126" s="25"/>
      <c r="IC126" s="25"/>
      <c r="ID126" s="25"/>
      <c r="IE126" s="25"/>
      <c r="IF126" s="25"/>
      <c r="IG126" s="25"/>
      <c r="IH126" s="25"/>
      <c r="II126" s="25"/>
      <c r="IJ126" s="25"/>
      <c r="IK126" s="25"/>
      <c r="IL126" s="25"/>
      <c r="IM126" s="25"/>
      <c r="IN126" s="25"/>
      <c r="IO126" s="25"/>
      <c r="IP126" s="25"/>
      <c r="IQ126" s="25"/>
      <c r="IR126" s="25"/>
      <c r="IS126" s="25"/>
      <c r="IT126" s="25"/>
      <c r="IU126" s="25"/>
      <c r="IV126" s="25"/>
    </row>
    <row r="127" spans="1:256" ht="13.5" customHeight="1" x14ac:dyDescent="0.3">
      <c r="A127" s="27" t="s">
        <v>2</v>
      </c>
      <c r="B127" s="15">
        <v>104</v>
      </c>
      <c r="C127" s="23">
        <f t="shared" si="30"/>
        <v>3.1734104046242662</v>
      </c>
      <c r="D127" s="18">
        <f>0.75*C127</f>
        <v>2.3800578034681994</v>
      </c>
      <c r="E127" s="17">
        <f t="shared" si="31"/>
        <v>1.5</v>
      </c>
      <c r="F127" s="18">
        <f t="shared" si="32"/>
        <v>3.8800578034681994</v>
      </c>
      <c r="G127" s="23">
        <f t="shared" si="23"/>
        <v>1.0388005780346821</v>
      </c>
      <c r="H127" s="25"/>
      <c r="I127" s="24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  <c r="BH127" s="25"/>
      <c r="BI127" s="25"/>
      <c r="BJ127" s="25"/>
      <c r="BK127" s="25"/>
      <c r="BL127" s="25"/>
      <c r="BM127" s="25"/>
      <c r="BN127" s="25"/>
      <c r="BO127" s="25"/>
      <c r="BP127" s="25"/>
      <c r="BQ127" s="25"/>
      <c r="BR127" s="25"/>
      <c r="BS127" s="25"/>
      <c r="BT127" s="25"/>
      <c r="BU127" s="25"/>
      <c r="BV127" s="25"/>
      <c r="BW127" s="25"/>
      <c r="BX127" s="25"/>
      <c r="BY127" s="25"/>
      <c r="BZ127" s="25"/>
      <c r="CA127" s="25"/>
      <c r="CB127" s="25"/>
      <c r="CC127" s="25"/>
      <c r="CD127" s="25"/>
      <c r="CE127" s="25"/>
      <c r="CF127" s="25"/>
      <c r="CG127" s="25"/>
      <c r="CH127" s="25"/>
      <c r="CI127" s="25"/>
      <c r="CJ127" s="25"/>
      <c r="CK127" s="25"/>
      <c r="CL127" s="25"/>
      <c r="CM127" s="25"/>
      <c r="CN127" s="25"/>
      <c r="CO127" s="25"/>
      <c r="CP127" s="25"/>
      <c r="CQ127" s="25"/>
      <c r="CR127" s="25"/>
      <c r="CS127" s="25"/>
      <c r="CT127" s="25"/>
      <c r="CU127" s="25"/>
      <c r="CV127" s="25"/>
      <c r="CW127" s="25"/>
      <c r="CX127" s="25"/>
      <c r="CY127" s="25"/>
      <c r="CZ127" s="25"/>
      <c r="DA127" s="25"/>
      <c r="DB127" s="25"/>
      <c r="DC127" s="25"/>
      <c r="DD127" s="25"/>
      <c r="DE127" s="25"/>
      <c r="DF127" s="25"/>
      <c r="DG127" s="25"/>
      <c r="DH127" s="25"/>
      <c r="DI127" s="25"/>
      <c r="DJ127" s="25"/>
      <c r="DK127" s="25"/>
      <c r="DL127" s="25"/>
      <c r="DM127" s="25"/>
      <c r="DN127" s="25"/>
      <c r="DO127" s="25"/>
      <c r="DP127" s="25"/>
      <c r="DQ127" s="25"/>
      <c r="DR127" s="25"/>
      <c r="DS127" s="25"/>
      <c r="DT127" s="25"/>
      <c r="DU127" s="25"/>
      <c r="DV127" s="25"/>
      <c r="DW127" s="25"/>
      <c r="DX127" s="25"/>
      <c r="DY127" s="25"/>
      <c r="DZ127" s="25"/>
      <c r="EA127" s="25"/>
      <c r="EB127" s="25"/>
      <c r="EC127" s="25"/>
      <c r="ED127" s="25"/>
      <c r="EE127" s="25"/>
      <c r="EF127" s="25"/>
      <c r="EG127" s="25"/>
      <c r="EH127" s="25"/>
      <c r="EI127" s="25"/>
      <c r="EJ127" s="25"/>
      <c r="EK127" s="25"/>
      <c r="EL127" s="25"/>
      <c r="EM127" s="25"/>
      <c r="EN127" s="25"/>
      <c r="EO127" s="25"/>
      <c r="EP127" s="25"/>
      <c r="EQ127" s="25"/>
      <c r="ER127" s="25"/>
      <c r="ES127" s="25"/>
      <c r="ET127" s="25"/>
      <c r="EU127" s="25"/>
      <c r="EV127" s="25"/>
      <c r="EW127" s="25"/>
      <c r="EX127" s="25"/>
      <c r="EY127" s="25"/>
      <c r="EZ127" s="25"/>
      <c r="FA127" s="25"/>
      <c r="FB127" s="25"/>
      <c r="FC127" s="25"/>
      <c r="FD127" s="25"/>
      <c r="FE127" s="25"/>
      <c r="FF127" s="25"/>
      <c r="FG127" s="25"/>
      <c r="FH127" s="25"/>
      <c r="FI127" s="25"/>
      <c r="FJ127" s="25"/>
      <c r="FK127" s="25"/>
      <c r="FL127" s="25"/>
      <c r="FM127" s="25"/>
      <c r="FN127" s="25"/>
      <c r="FO127" s="25"/>
      <c r="FP127" s="25"/>
      <c r="FQ127" s="25"/>
      <c r="FR127" s="25"/>
      <c r="FS127" s="25"/>
      <c r="FT127" s="25"/>
      <c r="FU127" s="25"/>
      <c r="FV127" s="25"/>
      <c r="FW127" s="25"/>
      <c r="FX127" s="25"/>
      <c r="FY127" s="25"/>
      <c r="FZ127" s="25"/>
      <c r="GA127" s="25"/>
      <c r="GB127" s="25"/>
      <c r="GC127" s="25"/>
      <c r="GD127" s="25"/>
      <c r="GE127" s="25"/>
      <c r="GF127" s="25"/>
      <c r="GG127" s="25"/>
      <c r="GH127" s="25"/>
      <c r="GI127" s="25"/>
      <c r="GJ127" s="25"/>
      <c r="GK127" s="25"/>
      <c r="GL127" s="25"/>
      <c r="GM127" s="25"/>
      <c r="GN127" s="25"/>
      <c r="GO127" s="25"/>
      <c r="GP127" s="25"/>
      <c r="GQ127" s="25"/>
      <c r="GR127" s="25"/>
      <c r="GS127" s="25"/>
      <c r="GT127" s="25"/>
      <c r="GU127" s="25"/>
      <c r="GV127" s="25"/>
      <c r="GW127" s="25"/>
      <c r="GX127" s="25"/>
      <c r="GY127" s="25"/>
      <c r="GZ127" s="25"/>
      <c r="HA127" s="25"/>
      <c r="HB127" s="25"/>
      <c r="HC127" s="25"/>
      <c r="HD127" s="25"/>
      <c r="HE127" s="25"/>
      <c r="HF127" s="25"/>
      <c r="HG127" s="25"/>
      <c r="HH127" s="25"/>
      <c r="HI127" s="25"/>
      <c r="HJ127" s="25"/>
      <c r="HK127" s="25"/>
      <c r="HL127" s="25"/>
      <c r="HM127" s="25"/>
      <c r="HN127" s="25"/>
      <c r="HO127" s="25"/>
      <c r="HP127" s="25"/>
      <c r="HQ127" s="25"/>
      <c r="HR127" s="25"/>
      <c r="HS127" s="25"/>
      <c r="HT127" s="25"/>
      <c r="HU127" s="25"/>
      <c r="HV127" s="25"/>
      <c r="HW127" s="25"/>
      <c r="HX127" s="25"/>
      <c r="HY127" s="25"/>
      <c r="HZ127" s="25"/>
      <c r="IA127" s="25"/>
      <c r="IB127" s="25"/>
      <c r="IC127" s="25"/>
      <c r="ID127" s="25"/>
      <c r="IE127" s="25"/>
      <c r="IF127" s="25"/>
      <c r="IG127" s="25"/>
      <c r="IH127" s="25"/>
      <c r="II127" s="25"/>
      <c r="IJ127" s="25"/>
      <c r="IK127" s="25"/>
      <c r="IL127" s="25"/>
      <c r="IM127" s="25"/>
      <c r="IN127" s="25"/>
      <c r="IO127" s="25"/>
      <c r="IP127" s="25"/>
      <c r="IQ127" s="25"/>
      <c r="IR127" s="25"/>
      <c r="IS127" s="25"/>
      <c r="IT127" s="25"/>
      <c r="IU127" s="25"/>
      <c r="IV127" s="25"/>
    </row>
    <row r="128" spans="1:256" ht="15" customHeight="1" x14ac:dyDescent="0.25">
      <c r="A128" s="42" t="s">
        <v>36</v>
      </c>
      <c r="B128" s="43"/>
      <c r="C128" s="43"/>
      <c r="D128" s="43"/>
      <c r="E128" s="43"/>
      <c r="F128" s="43"/>
      <c r="G128" s="44"/>
    </row>
    <row r="129" spans="1:256" ht="13.5" customHeight="1" x14ac:dyDescent="0.3">
      <c r="A129" s="20" t="s">
        <v>4</v>
      </c>
      <c r="B129" s="9">
        <v>104.4</v>
      </c>
      <c r="C129" s="12">
        <f>((B129/$B$127)-1)*100</f>
        <v>0.38461538461538325</v>
      </c>
      <c r="D129" s="11">
        <f t="shared" ref="D129:D136" si="34">0.75*C129</f>
        <v>0.28846153846153744</v>
      </c>
      <c r="E129" s="1">
        <f>+E116</f>
        <v>0.125</v>
      </c>
      <c r="F129" s="11">
        <f>+D129+E129</f>
        <v>0.41346153846153744</v>
      </c>
      <c r="G129" s="12">
        <f t="shared" si="23"/>
        <v>1.0041346153846153</v>
      </c>
      <c r="H129" s="25"/>
      <c r="I129" s="24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  <c r="AQ129" s="25"/>
      <c r="AR129" s="25"/>
      <c r="AS129" s="25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  <c r="BF129" s="25"/>
      <c r="BG129" s="25"/>
      <c r="BH129" s="25"/>
      <c r="BI129" s="25"/>
      <c r="BJ129" s="25"/>
      <c r="BK129" s="25"/>
      <c r="BL129" s="25"/>
      <c r="BM129" s="25"/>
      <c r="BN129" s="25"/>
      <c r="BO129" s="25"/>
      <c r="BP129" s="25"/>
      <c r="BQ129" s="25"/>
      <c r="BR129" s="25"/>
      <c r="BS129" s="25"/>
      <c r="BT129" s="25"/>
      <c r="BU129" s="25"/>
      <c r="BV129" s="25"/>
      <c r="BW129" s="25"/>
      <c r="BX129" s="25"/>
      <c r="BY129" s="25"/>
      <c r="BZ129" s="25"/>
      <c r="CA129" s="25"/>
      <c r="CB129" s="25"/>
      <c r="CC129" s="25"/>
      <c r="CD129" s="25"/>
      <c r="CE129" s="25"/>
      <c r="CF129" s="25"/>
      <c r="CG129" s="25"/>
      <c r="CH129" s="25"/>
      <c r="CI129" s="25"/>
      <c r="CJ129" s="25"/>
      <c r="CK129" s="25"/>
      <c r="CL129" s="25"/>
      <c r="CM129" s="25"/>
      <c r="CN129" s="25"/>
      <c r="CO129" s="25"/>
      <c r="CP129" s="25"/>
      <c r="CQ129" s="25"/>
      <c r="CR129" s="25"/>
      <c r="CS129" s="25"/>
      <c r="CT129" s="25"/>
      <c r="CU129" s="25"/>
      <c r="CV129" s="25"/>
      <c r="CW129" s="25"/>
      <c r="CX129" s="25"/>
      <c r="CY129" s="25"/>
      <c r="CZ129" s="25"/>
      <c r="DA129" s="25"/>
      <c r="DB129" s="25"/>
      <c r="DC129" s="25"/>
      <c r="DD129" s="25"/>
      <c r="DE129" s="25"/>
      <c r="DF129" s="25"/>
      <c r="DG129" s="25"/>
      <c r="DH129" s="25"/>
      <c r="DI129" s="25"/>
      <c r="DJ129" s="25"/>
      <c r="DK129" s="25"/>
      <c r="DL129" s="25"/>
      <c r="DM129" s="25"/>
      <c r="DN129" s="25"/>
      <c r="DO129" s="25"/>
      <c r="DP129" s="25"/>
      <c r="DQ129" s="25"/>
      <c r="DR129" s="25"/>
      <c r="DS129" s="25"/>
      <c r="DT129" s="25"/>
      <c r="DU129" s="25"/>
      <c r="DV129" s="25"/>
      <c r="DW129" s="25"/>
      <c r="DX129" s="25"/>
      <c r="DY129" s="25"/>
      <c r="DZ129" s="25"/>
      <c r="EA129" s="25"/>
      <c r="EB129" s="25"/>
      <c r="EC129" s="25"/>
      <c r="ED129" s="25"/>
      <c r="EE129" s="25"/>
      <c r="EF129" s="25"/>
      <c r="EG129" s="25"/>
      <c r="EH129" s="25"/>
      <c r="EI129" s="25"/>
      <c r="EJ129" s="25"/>
      <c r="EK129" s="25"/>
      <c r="EL129" s="25"/>
      <c r="EM129" s="25"/>
      <c r="EN129" s="25"/>
      <c r="EO129" s="25"/>
      <c r="EP129" s="25"/>
      <c r="EQ129" s="25"/>
      <c r="ER129" s="25"/>
      <c r="ES129" s="25"/>
      <c r="ET129" s="25"/>
      <c r="EU129" s="25"/>
      <c r="EV129" s="25"/>
      <c r="EW129" s="25"/>
      <c r="EX129" s="25"/>
      <c r="EY129" s="25"/>
      <c r="EZ129" s="25"/>
      <c r="FA129" s="25"/>
      <c r="FB129" s="25"/>
      <c r="FC129" s="25"/>
      <c r="FD129" s="25"/>
      <c r="FE129" s="25"/>
      <c r="FF129" s="25"/>
      <c r="FG129" s="25"/>
      <c r="FH129" s="25"/>
      <c r="FI129" s="25"/>
      <c r="FJ129" s="25"/>
      <c r="FK129" s="25"/>
      <c r="FL129" s="25"/>
      <c r="FM129" s="25"/>
      <c r="FN129" s="25"/>
      <c r="FO129" s="25"/>
      <c r="FP129" s="25"/>
      <c r="FQ129" s="25"/>
      <c r="FR129" s="25"/>
      <c r="FS129" s="25"/>
      <c r="FT129" s="25"/>
      <c r="FU129" s="25"/>
      <c r="FV129" s="25"/>
      <c r="FW129" s="25"/>
      <c r="FX129" s="25"/>
      <c r="FY129" s="25"/>
      <c r="FZ129" s="25"/>
      <c r="GA129" s="25"/>
      <c r="GB129" s="25"/>
      <c r="GC129" s="25"/>
      <c r="GD129" s="25"/>
      <c r="GE129" s="25"/>
      <c r="GF129" s="25"/>
      <c r="GG129" s="25"/>
      <c r="GH129" s="25"/>
      <c r="GI129" s="25"/>
      <c r="GJ129" s="25"/>
      <c r="GK129" s="25"/>
      <c r="GL129" s="25"/>
      <c r="GM129" s="25"/>
      <c r="GN129" s="25"/>
      <c r="GO129" s="25"/>
      <c r="GP129" s="25"/>
      <c r="GQ129" s="25"/>
      <c r="GR129" s="25"/>
      <c r="GS129" s="25"/>
      <c r="GT129" s="25"/>
      <c r="GU129" s="25"/>
      <c r="GV129" s="25"/>
      <c r="GW129" s="25"/>
      <c r="GX129" s="25"/>
      <c r="GY129" s="25"/>
      <c r="GZ129" s="25"/>
      <c r="HA129" s="25"/>
      <c r="HB129" s="25"/>
      <c r="HC129" s="25"/>
      <c r="HD129" s="25"/>
      <c r="HE129" s="25"/>
      <c r="HF129" s="25"/>
      <c r="HG129" s="25"/>
      <c r="HH129" s="25"/>
      <c r="HI129" s="25"/>
      <c r="HJ129" s="25"/>
      <c r="HK129" s="25"/>
      <c r="HL129" s="25"/>
      <c r="HM129" s="25"/>
      <c r="HN129" s="25"/>
      <c r="HO129" s="25"/>
      <c r="HP129" s="25"/>
      <c r="HQ129" s="25"/>
      <c r="HR129" s="25"/>
      <c r="HS129" s="25"/>
      <c r="HT129" s="25"/>
      <c r="HU129" s="25"/>
      <c r="HV129" s="25"/>
      <c r="HW129" s="25"/>
      <c r="HX129" s="25"/>
      <c r="HY129" s="25"/>
      <c r="HZ129" s="25"/>
      <c r="IA129" s="25"/>
      <c r="IB129" s="25"/>
      <c r="IC129" s="25"/>
      <c r="ID129" s="25"/>
      <c r="IE129" s="25"/>
      <c r="IF129" s="25"/>
      <c r="IG129" s="25"/>
      <c r="IH129" s="25"/>
      <c r="II129" s="25"/>
      <c r="IJ129" s="25"/>
      <c r="IK129" s="25"/>
      <c r="IL129" s="25"/>
      <c r="IM129" s="25"/>
      <c r="IN129" s="25"/>
      <c r="IO129" s="25"/>
      <c r="IP129" s="25"/>
      <c r="IQ129" s="25"/>
      <c r="IR129" s="25"/>
      <c r="IS129" s="25"/>
      <c r="IT129" s="25"/>
      <c r="IU129" s="25"/>
      <c r="IV129" s="25"/>
    </row>
    <row r="130" spans="1:256" ht="13.5" customHeight="1" x14ac:dyDescent="0.3">
      <c r="A130" s="20" t="s">
        <v>5</v>
      </c>
      <c r="B130" s="9">
        <v>104.8</v>
      </c>
      <c r="C130" s="12">
        <f t="shared" ref="C130:C140" si="35">((B130/$B$127)-1)*100</f>
        <v>0.7692307692307665</v>
      </c>
      <c r="D130" s="11">
        <f t="shared" si="34"/>
        <v>0.57692307692307487</v>
      </c>
      <c r="E130" s="1">
        <f t="shared" ref="E130:E140" si="36">+E117</f>
        <v>0.25</v>
      </c>
      <c r="F130" s="11">
        <f t="shared" ref="F130:F140" si="37">+D130+E130</f>
        <v>0.82692307692307487</v>
      </c>
      <c r="G130" s="12">
        <f t="shared" si="23"/>
        <v>1.0082692307692307</v>
      </c>
      <c r="H130" s="25"/>
      <c r="I130" s="24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  <c r="BF130" s="25"/>
      <c r="BG130" s="25"/>
      <c r="BH130" s="25"/>
      <c r="BI130" s="25"/>
      <c r="BJ130" s="25"/>
      <c r="BK130" s="25"/>
      <c r="BL130" s="25"/>
      <c r="BM130" s="25"/>
      <c r="BN130" s="25"/>
      <c r="BO130" s="25"/>
      <c r="BP130" s="25"/>
      <c r="BQ130" s="25"/>
      <c r="BR130" s="25"/>
      <c r="BS130" s="25"/>
      <c r="BT130" s="25"/>
      <c r="BU130" s="25"/>
      <c r="BV130" s="25"/>
      <c r="BW130" s="25"/>
      <c r="BX130" s="25"/>
      <c r="BY130" s="25"/>
      <c r="BZ130" s="25"/>
      <c r="CA130" s="25"/>
      <c r="CB130" s="25"/>
      <c r="CC130" s="25"/>
      <c r="CD130" s="25"/>
      <c r="CE130" s="25"/>
      <c r="CF130" s="25"/>
      <c r="CG130" s="25"/>
      <c r="CH130" s="25"/>
      <c r="CI130" s="25"/>
      <c r="CJ130" s="25"/>
      <c r="CK130" s="25"/>
      <c r="CL130" s="25"/>
      <c r="CM130" s="25"/>
      <c r="CN130" s="25"/>
      <c r="CO130" s="25"/>
      <c r="CP130" s="25"/>
      <c r="CQ130" s="25"/>
      <c r="CR130" s="25"/>
      <c r="CS130" s="25"/>
      <c r="CT130" s="25"/>
      <c r="CU130" s="25"/>
      <c r="CV130" s="25"/>
      <c r="CW130" s="25"/>
      <c r="CX130" s="25"/>
      <c r="CY130" s="25"/>
      <c r="CZ130" s="25"/>
      <c r="DA130" s="25"/>
      <c r="DB130" s="25"/>
      <c r="DC130" s="25"/>
      <c r="DD130" s="25"/>
      <c r="DE130" s="25"/>
      <c r="DF130" s="25"/>
      <c r="DG130" s="25"/>
      <c r="DH130" s="25"/>
      <c r="DI130" s="25"/>
      <c r="DJ130" s="25"/>
      <c r="DK130" s="25"/>
      <c r="DL130" s="25"/>
      <c r="DM130" s="25"/>
      <c r="DN130" s="25"/>
      <c r="DO130" s="25"/>
      <c r="DP130" s="25"/>
      <c r="DQ130" s="25"/>
      <c r="DR130" s="25"/>
      <c r="DS130" s="25"/>
      <c r="DT130" s="25"/>
      <c r="DU130" s="25"/>
      <c r="DV130" s="25"/>
      <c r="DW130" s="25"/>
      <c r="DX130" s="25"/>
      <c r="DY130" s="25"/>
      <c r="DZ130" s="25"/>
      <c r="EA130" s="25"/>
      <c r="EB130" s="25"/>
      <c r="EC130" s="25"/>
      <c r="ED130" s="25"/>
      <c r="EE130" s="25"/>
      <c r="EF130" s="25"/>
      <c r="EG130" s="25"/>
      <c r="EH130" s="25"/>
      <c r="EI130" s="25"/>
      <c r="EJ130" s="25"/>
      <c r="EK130" s="25"/>
      <c r="EL130" s="25"/>
      <c r="EM130" s="25"/>
      <c r="EN130" s="25"/>
      <c r="EO130" s="25"/>
      <c r="EP130" s="25"/>
      <c r="EQ130" s="25"/>
      <c r="ER130" s="25"/>
      <c r="ES130" s="25"/>
      <c r="ET130" s="25"/>
      <c r="EU130" s="25"/>
      <c r="EV130" s="25"/>
      <c r="EW130" s="25"/>
      <c r="EX130" s="25"/>
      <c r="EY130" s="25"/>
      <c r="EZ130" s="25"/>
      <c r="FA130" s="25"/>
      <c r="FB130" s="25"/>
      <c r="FC130" s="25"/>
      <c r="FD130" s="25"/>
      <c r="FE130" s="25"/>
      <c r="FF130" s="25"/>
      <c r="FG130" s="25"/>
      <c r="FH130" s="25"/>
      <c r="FI130" s="25"/>
      <c r="FJ130" s="25"/>
      <c r="FK130" s="25"/>
      <c r="FL130" s="25"/>
      <c r="FM130" s="25"/>
      <c r="FN130" s="25"/>
      <c r="FO130" s="25"/>
      <c r="FP130" s="25"/>
      <c r="FQ130" s="25"/>
      <c r="FR130" s="25"/>
      <c r="FS130" s="25"/>
      <c r="FT130" s="25"/>
      <c r="FU130" s="25"/>
      <c r="FV130" s="25"/>
      <c r="FW130" s="25"/>
      <c r="FX130" s="25"/>
      <c r="FY130" s="25"/>
      <c r="FZ130" s="25"/>
      <c r="GA130" s="25"/>
      <c r="GB130" s="25"/>
      <c r="GC130" s="25"/>
      <c r="GD130" s="25"/>
      <c r="GE130" s="25"/>
      <c r="GF130" s="25"/>
      <c r="GG130" s="25"/>
      <c r="GH130" s="25"/>
      <c r="GI130" s="25"/>
      <c r="GJ130" s="25"/>
      <c r="GK130" s="25"/>
      <c r="GL130" s="25"/>
      <c r="GM130" s="25"/>
      <c r="GN130" s="25"/>
      <c r="GO130" s="25"/>
      <c r="GP130" s="25"/>
      <c r="GQ130" s="25"/>
      <c r="GR130" s="25"/>
      <c r="GS130" s="25"/>
      <c r="GT130" s="25"/>
      <c r="GU130" s="25"/>
      <c r="GV130" s="25"/>
      <c r="GW130" s="25"/>
      <c r="GX130" s="25"/>
      <c r="GY130" s="25"/>
      <c r="GZ130" s="25"/>
      <c r="HA130" s="25"/>
      <c r="HB130" s="25"/>
      <c r="HC130" s="25"/>
      <c r="HD130" s="25"/>
      <c r="HE130" s="25"/>
      <c r="HF130" s="25"/>
      <c r="HG130" s="25"/>
      <c r="HH130" s="25"/>
      <c r="HI130" s="25"/>
      <c r="HJ130" s="25"/>
      <c r="HK130" s="25"/>
      <c r="HL130" s="25"/>
      <c r="HM130" s="25"/>
      <c r="HN130" s="25"/>
      <c r="HO130" s="25"/>
      <c r="HP130" s="25"/>
      <c r="HQ130" s="25"/>
      <c r="HR130" s="25"/>
      <c r="HS130" s="25"/>
      <c r="HT130" s="25"/>
      <c r="HU130" s="25"/>
      <c r="HV130" s="25"/>
      <c r="HW130" s="25"/>
      <c r="HX130" s="25"/>
      <c r="HY130" s="25"/>
      <c r="HZ130" s="25"/>
      <c r="IA130" s="25"/>
      <c r="IB130" s="25"/>
      <c r="IC130" s="25"/>
      <c r="ID130" s="25"/>
      <c r="IE130" s="25"/>
      <c r="IF130" s="25"/>
      <c r="IG130" s="25"/>
      <c r="IH130" s="25"/>
      <c r="II130" s="25"/>
      <c r="IJ130" s="25"/>
      <c r="IK130" s="25"/>
      <c r="IL130" s="25"/>
      <c r="IM130" s="25"/>
      <c r="IN130" s="25"/>
      <c r="IO130" s="25"/>
      <c r="IP130" s="25"/>
      <c r="IQ130" s="25"/>
      <c r="IR130" s="25"/>
      <c r="IS130" s="25"/>
      <c r="IT130" s="25"/>
      <c r="IU130" s="25"/>
      <c r="IV130" s="25"/>
    </row>
    <row r="131" spans="1:256" ht="13.5" customHeight="1" x14ac:dyDescent="0.3">
      <c r="A131" s="20" t="s">
        <v>6</v>
      </c>
      <c r="B131" s="13">
        <v>105.2</v>
      </c>
      <c r="C131" s="12">
        <f t="shared" si="35"/>
        <v>1.1538461538461497</v>
      </c>
      <c r="D131" s="11">
        <f t="shared" si="34"/>
        <v>0.86538461538461231</v>
      </c>
      <c r="E131" s="1">
        <f t="shared" si="36"/>
        <v>0.375</v>
      </c>
      <c r="F131" s="11">
        <f t="shared" si="37"/>
        <v>1.2403846153846123</v>
      </c>
      <c r="G131" s="12">
        <f t="shared" si="23"/>
        <v>1.012403846153846</v>
      </c>
      <c r="H131" s="25"/>
      <c r="I131" s="24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5"/>
      <c r="AS131" s="25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  <c r="BF131" s="25"/>
      <c r="BG131" s="25"/>
      <c r="BH131" s="25"/>
      <c r="BI131" s="25"/>
      <c r="BJ131" s="25"/>
      <c r="BK131" s="25"/>
      <c r="BL131" s="25"/>
      <c r="BM131" s="25"/>
      <c r="BN131" s="25"/>
      <c r="BO131" s="25"/>
      <c r="BP131" s="25"/>
      <c r="BQ131" s="25"/>
      <c r="BR131" s="25"/>
      <c r="BS131" s="25"/>
      <c r="BT131" s="25"/>
      <c r="BU131" s="25"/>
      <c r="BV131" s="25"/>
      <c r="BW131" s="25"/>
      <c r="BX131" s="25"/>
      <c r="BY131" s="25"/>
      <c r="BZ131" s="25"/>
      <c r="CA131" s="25"/>
      <c r="CB131" s="25"/>
      <c r="CC131" s="25"/>
      <c r="CD131" s="25"/>
      <c r="CE131" s="25"/>
      <c r="CF131" s="25"/>
      <c r="CG131" s="25"/>
      <c r="CH131" s="25"/>
      <c r="CI131" s="25"/>
      <c r="CJ131" s="25"/>
      <c r="CK131" s="25"/>
      <c r="CL131" s="25"/>
      <c r="CM131" s="25"/>
      <c r="CN131" s="25"/>
      <c r="CO131" s="25"/>
      <c r="CP131" s="25"/>
      <c r="CQ131" s="25"/>
      <c r="CR131" s="25"/>
      <c r="CS131" s="25"/>
      <c r="CT131" s="25"/>
      <c r="CU131" s="25"/>
      <c r="CV131" s="25"/>
      <c r="CW131" s="25"/>
      <c r="CX131" s="25"/>
      <c r="CY131" s="25"/>
      <c r="CZ131" s="25"/>
      <c r="DA131" s="25"/>
      <c r="DB131" s="25"/>
      <c r="DC131" s="25"/>
      <c r="DD131" s="25"/>
      <c r="DE131" s="25"/>
      <c r="DF131" s="25"/>
      <c r="DG131" s="25"/>
      <c r="DH131" s="25"/>
      <c r="DI131" s="25"/>
      <c r="DJ131" s="25"/>
      <c r="DK131" s="25"/>
      <c r="DL131" s="25"/>
      <c r="DM131" s="25"/>
      <c r="DN131" s="25"/>
      <c r="DO131" s="25"/>
      <c r="DP131" s="25"/>
      <c r="DQ131" s="25"/>
      <c r="DR131" s="25"/>
      <c r="DS131" s="25"/>
      <c r="DT131" s="25"/>
      <c r="DU131" s="25"/>
      <c r="DV131" s="25"/>
      <c r="DW131" s="25"/>
      <c r="DX131" s="25"/>
      <c r="DY131" s="25"/>
      <c r="DZ131" s="25"/>
      <c r="EA131" s="25"/>
      <c r="EB131" s="25"/>
      <c r="EC131" s="25"/>
      <c r="ED131" s="25"/>
      <c r="EE131" s="25"/>
      <c r="EF131" s="25"/>
      <c r="EG131" s="25"/>
      <c r="EH131" s="25"/>
      <c r="EI131" s="25"/>
      <c r="EJ131" s="25"/>
      <c r="EK131" s="25"/>
      <c r="EL131" s="25"/>
      <c r="EM131" s="25"/>
      <c r="EN131" s="25"/>
      <c r="EO131" s="25"/>
      <c r="EP131" s="25"/>
      <c r="EQ131" s="25"/>
      <c r="ER131" s="25"/>
      <c r="ES131" s="25"/>
      <c r="ET131" s="25"/>
      <c r="EU131" s="25"/>
      <c r="EV131" s="25"/>
      <c r="EW131" s="25"/>
      <c r="EX131" s="25"/>
      <c r="EY131" s="25"/>
      <c r="EZ131" s="25"/>
      <c r="FA131" s="25"/>
      <c r="FB131" s="25"/>
      <c r="FC131" s="25"/>
      <c r="FD131" s="25"/>
      <c r="FE131" s="25"/>
      <c r="FF131" s="25"/>
      <c r="FG131" s="25"/>
      <c r="FH131" s="25"/>
      <c r="FI131" s="25"/>
      <c r="FJ131" s="25"/>
      <c r="FK131" s="25"/>
      <c r="FL131" s="25"/>
      <c r="FM131" s="25"/>
      <c r="FN131" s="25"/>
      <c r="FO131" s="25"/>
      <c r="FP131" s="25"/>
      <c r="FQ131" s="25"/>
      <c r="FR131" s="25"/>
      <c r="FS131" s="25"/>
      <c r="FT131" s="25"/>
      <c r="FU131" s="25"/>
      <c r="FV131" s="25"/>
      <c r="FW131" s="25"/>
      <c r="FX131" s="25"/>
      <c r="FY131" s="25"/>
      <c r="FZ131" s="25"/>
      <c r="GA131" s="25"/>
      <c r="GB131" s="25"/>
      <c r="GC131" s="25"/>
      <c r="GD131" s="25"/>
      <c r="GE131" s="25"/>
      <c r="GF131" s="25"/>
      <c r="GG131" s="25"/>
      <c r="GH131" s="25"/>
      <c r="GI131" s="25"/>
      <c r="GJ131" s="25"/>
      <c r="GK131" s="25"/>
      <c r="GL131" s="25"/>
      <c r="GM131" s="25"/>
      <c r="GN131" s="25"/>
      <c r="GO131" s="25"/>
      <c r="GP131" s="25"/>
      <c r="GQ131" s="25"/>
      <c r="GR131" s="25"/>
      <c r="GS131" s="25"/>
      <c r="GT131" s="25"/>
      <c r="GU131" s="25"/>
      <c r="GV131" s="25"/>
      <c r="GW131" s="25"/>
      <c r="GX131" s="25"/>
      <c r="GY131" s="25"/>
      <c r="GZ131" s="25"/>
      <c r="HA131" s="25"/>
      <c r="HB131" s="25"/>
      <c r="HC131" s="25"/>
      <c r="HD131" s="25"/>
      <c r="HE131" s="25"/>
      <c r="HF131" s="25"/>
      <c r="HG131" s="25"/>
      <c r="HH131" s="25"/>
      <c r="HI131" s="25"/>
      <c r="HJ131" s="25"/>
      <c r="HK131" s="25"/>
      <c r="HL131" s="25"/>
      <c r="HM131" s="25"/>
      <c r="HN131" s="25"/>
      <c r="HO131" s="25"/>
      <c r="HP131" s="25"/>
      <c r="HQ131" s="25"/>
      <c r="HR131" s="25"/>
      <c r="HS131" s="25"/>
      <c r="HT131" s="25"/>
      <c r="HU131" s="25"/>
      <c r="HV131" s="25"/>
      <c r="HW131" s="25"/>
      <c r="HX131" s="25"/>
      <c r="HY131" s="25"/>
      <c r="HZ131" s="25"/>
      <c r="IA131" s="25"/>
      <c r="IB131" s="25"/>
      <c r="IC131" s="25"/>
      <c r="ID131" s="25"/>
      <c r="IE131" s="25"/>
      <c r="IF131" s="25"/>
      <c r="IG131" s="25"/>
      <c r="IH131" s="25"/>
      <c r="II131" s="25"/>
      <c r="IJ131" s="25"/>
      <c r="IK131" s="25"/>
      <c r="IL131" s="25"/>
      <c r="IM131" s="25"/>
      <c r="IN131" s="25"/>
      <c r="IO131" s="25"/>
      <c r="IP131" s="25"/>
      <c r="IQ131" s="25"/>
      <c r="IR131" s="25"/>
      <c r="IS131" s="25"/>
      <c r="IT131" s="25"/>
      <c r="IU131" s="25"/>
      <c r="IV131" s="25"/>
    </row>
    <row r="132" spans="1:256" ht="13.5" customHeight="1" x14ac:dyDescent="0.3">
      <c r="A132" s="20" t="s">
        <v>7</v>
      </c>
      <c r="B132" s="9">
        <v>105.7</v>
      </c>
      <c r="C132" s="12">
        <f t="shared" si="35"/>
        <v>1.6346153846153788</v>
      </c>
      <c r="D132" s="11">
        <f t="shared" si="34"/>
        <v>1.2259615384615341</v>
      </c>
      <c r="E132" s="1">
        <f t="shared" si="36"/>
        <v>0.5</v>
      </c>
      <c r="F132" s="11">
        <f t="shared" si="37"/>
        <v>1.7259615384615341</v>
      </c>
      <c r="G132" s="12">
        <f t="shared" si="23"/>
        <v>1.0172596153846154</v>
      </c>
      <c r="H132" s="25"/>
      <c r="I132" s="24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  <c r="BF132" s="25"/>
      <c r="BG132" s="25"/>
      <c r="BH132" s="25"/>
      <c r="BI132" s="25"/>
      <c r="BJ132" s="25"/>
      <c r="BK132" s="25"/>
      <c r="BL132" s="25"/>
      <c r="BM132" s="25"/>
      <c r="BN132" s="25"/>
      <c r="BO132" s="25"/>
      <c r="BP132" s="25"/>
      <c r="BQ132" s="25"/>
      <c r="BR132" s="25"/>
      <c r="BS132" s="25"/>
      <c r="BT132" s="25"/>
      <c r="BU132" s="25"/>
      <c r="BV132" s="25"/>
      <c r="BW132" s="25"/>
      <c r="BX132" s="25"/>
      <c r="BY132" s="25"/>
      <c r="BZ132" s="25"/>
      <c r="CA132" s="25"/>
      <c r="CB132" s="25"/>
      <c r="CC132" s="25"/>
      <c r="CD132" s="25"/>
      <c r="CE132" s="25"/>
      <c r="CF132" s="25"/>
      <c r="CG132" s="25"/>
      <c r="CH132" s="25"/>
      <c r="CI132" s="25"/>
      <c r="CJ132" s="25"/>
      <c r="CK132" s="25"/>
      <c r="CL132" s="25"/>
      <c r="CM132" s="25"/>
      <c r="CN132" s="25"/>
      <c r="CO132" s="25"/>
      <c r="CP132" s="25"/>
      <c r="CQ132" s="25"/>
      <c r="CR132" s="25"/>
      <c r="CS132" s="25"/>
      <c r="CT132" s="25"/>
      <c r="CU132" s="25"/>
      <c r="CV132" s="25"/>
      <c r="CW132" s="25"/>
      <c r="CX132" s="25"/>
      <c r="CY132" s="25"/>
      <c r="CZ132" s="25"/>
      <c r="DA132" s="25"/>
      <c r="DB132" s="25"/>
      <c r="DC132" s="25"/>
      <c r="DD132" s="25"/>
      <c r="DE132" s="25"/>
      <c r="DF132" s="25"/>
      <c r="DG132" s="25"/>
      <c r="DH132" s="25"/>
      <c r="DI132" s="25"/>
      <c r="DJ132" s="25"/>
      <c r="DK132" s="25"/>
      <c r="DL132" s="25"/>
      <c r="DM132" s="25"/>
      <c r="DN132" s="25"/>
      <c r="DO132" s="25"/>
      <c r="DP132" s="25"/>
      <c r="DQ132" s="25"/>
      <c r="DR132" s="25"/>
      <c r="DS132" s="25"/>
      <c r="DT132" s="25"/>
      <c r="DU132" s="25"/>
      <c r="DV132" s="25"/>
      <c r="DW132" s="25"/>
      <c r="DX132" s="25"/>
      <c r="DY132" s="25"/>
      <c r="DZ132" s="25"/>
      <c r="EA132" s="25"/>
      <c r="EB132" s="25"/>
      <c r="EC132" s="25"/>
      <c r="ED132" s="25"/>
      <c r="EE132" s="25"/>
      <c r="EF132" s="25"/>
      <c r="EG132" s="25"/>
      <c r="EH132" s="25"/>
      <c r="EI132" s="25"/>
      <c r="EJ132" s="25"/>
      <c r="EK132" s="25"/>
      <c r="EL132" s="25"/>
      <c r="EM132" s="25"/>
      <c r="EN132" s="25"/>
      <c r="EO132" s="25"/>
      <c r="EP132" s="25"/>
      <c r="EQ132" s="25"/>
      <c r="ER132" s="25"/>
      <c r="ES132" s="25"/>
      <c r="ET132" s="25"/>
      <c r="EU132" s="25"/>
      <c r="EV132" s="25"/>
      <c r="EW132" s="25"/>
      <c r="EX132" s="25"/>
      <c r="EY132" s="25"/>
      <c r="EZ132" s="25"/>
      <c r="FA132" s="25"/>
      <c r="FB132" s="25"/>
      <c r="FC132" s="25"/>
      <c r="FD132" s="25"/>
      <c r="FE132" s="25"/>
      <c r="FF132" s="25"/>
      <c r="FG132" s="25"/>
      <c r="FH132" s="25"/>
      <c r="FI132" s="25"/>
      <c r="FJ132" s="25"/>
      <c r="FK132" s="25"/>
      <c r="FL132" s="25"/>
      <c r="FM132" s="25"/>
      <c r="FN132" s="25"/>
      <c r="FO132" s="25"/>
      <c r="FP132" s="25"/>
      <c r="FQ132" s="25"/>
      <c r="FR132" s="25"/>
      <c r="FS132" s="25"/>
      <c r="FT132" s="25"/>
      <c r="FU132" s="25"/>
      <c r="FV132" s="25"/>
      <c r="FW132" s="25"/>
      <c r="FX132" s="25"/>
      <c r="FY132" s="25"/>
      <c r="FZ132" s="25"/>
      <c r="GA132" s="25"/>
      <c r="GB132" s="25"/>
      <c r="GC132" s="25"/>
      <c r="GD132" s="25"/>
      <c r="GE132" s="25"/>
      <c r="GF132" s="25"/>
      <c r="GG132" s="25"/>
      <c r="GH132" s="25"/>
      <c r="GI132" s="25"/>
      <c r="GJ132" s="25"/>
      <c r="GK132" s="25"/>
      <c r="GL132" s="25"/>
      <c r="GM132" s="25"/>
      <c r="GN132" s="25"/>
      <c r="GO132" s="25"/>
      <c r="GP132" s="25"/>
      <c r="GQ132" s="25"/>
      <c r="GR132" s="25"/>
      <c r="GS132" s="25"/>
      <c r="GT132" s="25"/>
      <c r="GU132" s="25"/>
      <c r="GV132" s="25"/>
      <c r="GW132" s="25"/>
      <c r="GX132" s="25"/>
      <c r="GY132" s="25"/>
      <c r="GZ132" s="25"/>
      <c r="HA132" s="25"/>
      <c r="HB132" s="25"/>
      <c r="HC132" s="25"/>
      <c r="HD132" s="25"/>
      <c r="HE132" s="25"/>
      <c r="HF132" s="25"/>
      <c r="HG132" s="25"/>
      <c r="HH132" s="25"/>
      <c r="HI132" s="25"/>
      <c r="HJ132" s="25"/>
      <c r="HK132" s="25"/>
      <c r="HL132" s="25"/>
      <c r="HM132" s="25"/>
      <c r="HN132" s="25"/>
      <c r="HO132" s="25"/>
      <c r="HP132" s="25"/>
      <c r="HQ132" s="25"/>
      <c r="HR132" s="25"/>
      <c r="HS132" s="25"/>
      <c r="HT132" s="25"/>
      <c r="HU132" s="25"/>
      <c r="HV132" s="25"/>
      <c r="HW132" s="25"/>
      <c r="HX132" s="25"/>
      <c r="HY132" s="25"/>
      <c r="HZ132" s="25"/>
      <c r="IA132" s="25"/>
      <c r="IB132" s="25"/>
      <c r="IC132" s="25"/>
      <c r="ID132" s="25"/>
      <c r="IE132" s="25"/>
      <c r="IF132" s="25"/>
      <c r="IG132" s="25"/>
      <c r="IH132" s="25"/>
      <c r="II132" s="25"/>
      <c r="IJ132" s="25"/>
      <c r="IK132" s="25"/>
      <c r="IL132" s="25"/>
      <c r="IM132" s="25"/>
      <c r="IN132" s="25"/>
      <c r="IO132" s="25"/>
      <c r="IP132" s="25"/>
      <c r="IQ132" s="25"/>
      <c r="IR132" s="25"/>
      <c r="IS132" s="25"/>
      <c r="IT132" s="25"/>
      <c r="IU132" s="25"/>
      <c r="IV132" s="25"/>
    </row>
    <row r="133" spans="1:256" ht="13.5" customHeight="1" x14ac:dyDescent="0.3">
      <c r="A133" s="20" t="s">
        <v>1</v>
      </c>
      <c r="B133" s="9">
        <v>105.6</v>
      </c>
      <c r="C133" s="12">
        <f t="shared" si="35"/>
        <v>1.538461538461533</v>
      </c>
      <c r="D133" s="11">
        <f t="shared" si="34"/>
        <v>1.1538461538461497</v>
      </c>
      <c r="E133" s="1">
        <f t="shared" si="36"/>
        <v>0.625</v>
      </c>
      <c r="F133" s="11">
        <f t="shared" si="37"/>
        <v>1.7788461538461497</v>
      </c>
      <c r="G133" s="12">
        <f t="shared" si="23"/>
        <v>1.0177884615384616</v>
      </c>
      <c r="H133" s="25"/>
      <c r="I133" s="24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  <c r="AQ133" s="25"/>
      <c r="AR133" s="25"/>
      <c r="AS133" s="25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  <c r="BF133" s="25"/>
      <c r="BG133" s="25"/>
      <c r="BH133" s="25"/>
      <c r="BI133" s="25"/>
      <c r="BJ133" s="25"/>
      <c r="BK133" s="25"/>
      <c r="BL133" s="25"/>
      <c r="BM133" s="25"/>
      <c r="BN133" s="25"/>
      <c r="BO133" s="25"/>
      <c r="BP133" s="25"/>
      <c r="BQ133" s="25"/>
      <c r="BR133" s="25"/>
      <c r="BS133" s="25"/>
      <c r="BT133" s="25"/>
      <c r="BU133" s="25"/>
      <c r="BV133" s="25"/>
      <c r="BW133" s="25"/>
      <c r="BX133" s="25"/>
      <c r="BY133" s="25"/>
      <c r="BZ133" s="25"/>
      <c r="CA133" s="25"/>
      <c r="CB133" s="25"/>
      <c r="CC133" s="25"/>
      <c r="CD133" s="25"/>
      <c r="CE133" s="25"/>
      <c r="CF133" s="25"/>
      <c r="CG133" s="25"/>
      <c r="CH133" s="25"/>
      <c r="CI133" s="25"/>
      <c r="CJ133" s="25"/>
      <c r="CK133" s="25"/>
      <c r="CL133" s="25"/>
      <c r="CM133" s="25"/>
      <c r="CN133" s="25"/>
      <c r="CO133" s="25"/>
      <c r="CP133" s="25"/>
      <c r="CQ133" s="25"/>
      <c r="CR133" s="25"/>
      <c r="CS133" s="25"/>
      <c r="CT133" s="25"/>
      <c r="CU133" s="25"/>
      <c r="CV133" s="25"/>
      <c r="CW133" s="25"/>
      <c r="CX133" s="25"/>
      <c r="CY133" s="25"/>
      <c r="CZ133" s="25"/>
      <c r="DA133" s="25"/>
      <c r="DB133" s="25"/>
      <c r="DC133" s="25"/>
      <c r="DD133" s="25"/>
      <c r="DE133" s="25"/>
      <c r="DF133" s="25"/>
      <c r="DG133" s="25"/>
      <c r="DH133" s="25"/>
      <c r="DI133" s="25"/>
      <c r="DJ133" s="25"/>
      <c r="DK133" s="25"/>
      <c r="DL133" s="25"/>
      <c r="DM133" s="25"/>
      <c r="DN133" s="25"/>
      <c r="DO133" s="25"/>
      <c r="DP133" s="25"/>
      <c r="DQ133" s="25"/>
      <c r="DR133" s="25"/>
      <c r="DS133" s="25"/>
      <c r="DT133" s="25"/>
      <c r="DU133" s="25"/>
      <c r="DV133" s="25"/>
      <c r="DW133" s="25"/>
      <c r="DX133" s="25"/>
      <c r="DY133" s="25"/>
      <c r="DZ133" s="25"/>
      <c r="EA133" s="25"/>
      <c r="EB133" s="25"/>
      <c r="EC133" s="25"/>
      <c r="ED133" s="25"/>
      <c r="EE133" s="25"/>
      <c r="EF133" s="25"/>
      <c r="EG133" s="25"/>
      <c r="EH133" s="25"/>
      <c r="EI133" s="25"/>
      <c r="EJ133" s="25"/>
      <c r="EK133" s="25"/>
      <c r="EL133" s="25"/>
      <c r="EM133" s="25"/>
      <c r="EN133" s="25"/>
      <c r="EO133" s="25"/>
      <c r="EP133" s="25"/>
      <c r="EQ133" s="25"/>
      <c r="ER133" s="25"/>
      <c r="ES133" s="25"/>
      <c r="ET133" s="25"/>
      <c r="EU133" s="25"/>
      <c r="EV133" s="25"/>
      <c r="EW133" s="25"/>
      <c r="EX133" s="25"/>
      <c r="EY133" s="25"/>
      <c r="EZ133" s="25"/>
      <c r="FA133" s="25"/>
      <c r="FB133" s="25"/>
      <c r="FC133" s="25"/>
      <c r="FD133" s="25"/>
      <c r="FE133" s="25"/>
      <c r="FF133" s="25"/>
      <c r="FG133" s="25"/>
      <c r="FH133" s="25"/>
      <c r="FI133" s="25"/>
      <c r="FJ133" s="25"/>
      <c r="FK133" s="25"/>
      <c r="FL133" s="25"/>
      <c r="FM133" s="25"/>
      <c r="FN133" s="25"/>
      <c r="FO133" s="25"/>
      <c r="FP133" s="25"/>
      <c r="FQ133" s="25"/>
      <c r="FR133" s="25"/>
      <c r="FS133" s="25"/>
      <c r="FT133" s="25"/>
      <c r="FU133" s="25"/>
      <c r="FV133" s="25"/>
      <c r="FW133" s="25"/>
      <c r="FX133" s="25"/>
      <c r="FY133" s="25"/>
      <c r="FZ133" s="25"/>
      <c r="GA133" s="25"/>
      <c r="GB133" s="25"/>
      <c r="GC133" s="25"/>
      <c r="GD133" s="25"/>
      <c r="GE133" s="25"/>
      <c r="GF133" s="25"/>
      <c r="GG133" s="25"/>
      <c r="GH133" s="25"/>
      <c r="GI133" s="25"/>
      <c r="GJ133" s="25"/>
      <c r="GK133" s="25"/>
      <c r="GL133" s="25"/>
      <c r="GM133" s="25"/>
      <c r="GN133" s="25"/>
      <c r="GO133" s="25"/>
      <c r="GP133" s="25"/>
      <c r="GQ133" s="25"/>
      <c r="GR133" s="25"/>
      <c r="GS133" s="25"/>
      <c r="GT133" s="25"/>
      <c r="GU133" s="25"/>
      <c r="GV133" s="25"/>
      <c r="GW133" s="25"/>
      <c r="GX133" s="25"/>
      <c r="GY133" s="25"/>
      <c r="GZ133" s="25"/>
      <c r="HA133" s="25"/>
      <c r="HB133" s="25"/>
      <c r="HC133" s="25"/>
      <c r="HD133" s="25"/>
      <c r="HE133" s="25"/>
      <c r="HF133" s="25"/>
      <c r="HG133" s="25"/>
      <c r="HH133" s="25"/>
      <c r="HI133" s="25"/>
      <c r="HJ133" s="25"/>
      <c r="HK133" s="25"/>
      <c r="HL133" s="25"/>
      <c r="HM133" s="25"/>
      <c r="HN133" s="25"/>
      <c r="HO133" s="25"/>
      <c r="HP133" s="25"/>
      <c r="HQ133" s="25"/>
      <c r="HR133" s="25"/>
      <c r="HS133" s="25"/>
      <c r="HT133" s="25"/>
      <c r="HU133" s="25"/>
      <c r="HV133" s="25"/>
      <c r="HW133" s="25"/>
      <c r="HX133" s="25"/>
      <c r="HY133" s="25"/>
      <c r="HZ133" s="25"/>
      <c r="IA133" s="25"/>
      <c r="IB133" s="25"/>
      <c r="IC133" s="25"/>
      <c r="ID133" s="25"/>
      <c r="IE133" s="25"/>
      <c r="IF133" s="25"/>
      <c r="IG133" s="25"/>
      <c r="IH133" s="25"/>
      <c r="II133" s="25"/>
      <c r="IJ133" s="25"/>
      <c r="IK133" s="25"/>
      <c r="IL133" s="25"/>
      <c r="IM133" s="25"/>
      <c r="IN133" s="25"/>
      <c r="IO133" s="25"/>
      <c r="IP133" s="25"/>
      <c r="IQ133" s="25"/>
      <c r="IR133" s="25"/>
      <c r="IS133" s="25"/>
      <c r="IT133" s="25"/>
      <c r="IU133" s="25"/>
      <c r="IV133" s="25"/>
    </row>
    <row r="134" spans="1:256" ht="13.5" customHeight="1" x14ac:dyDescent="0.3">
      <c r="A134" s="20" t="s">
        <v>8</v>
      </c>
      <c r="B134" s="9">
        <v>105.8</v>
      </c>
      <c r="C134" s="12">
        <f t="shared" si="35"/>
        <v>1.7307692307692246</v>
      </c>
      <c r="D134" s="11">
        <f t="shared" si="34"/>
        <v>1.2980769230769185</v>
      </c>
      <c r="E134" s="1">
        <f t="shared" si="36"/>
        <v>0.75</v>
      </c>
      <c r="F134" s="11">
        <f t="shared" si="37"/>
        <v>2.0480769230769185</v>
      </c>
      <c r="G134" s="12">
        <f t="shared" si="23"/>
        <v>1.0204807692307691</v>
      </c>
      <c r="H134" s="25"/>
      <c r="I134" s="24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  <c r="AQ134" s="25"/>
      <c r="AR134" s="25"/>
      <c r="AS134" s="25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  <c r="BF134" s="25"/>
      <c r="BG134" s="25"/>
      <c r="BH134" s="25"/>
      <c r="BI134" s="25"/>
      <c r="BJ134" s="25"/>
      <c r="BK134" s="25"/>
      <c r="BL134" s="25"/>
      <c r="BM134" s="25"/>
      <c r="BN134" s="25"/>
      <c r="BO134" s="25"/>
      <c r="BP134" s="25"/>
      <c r="BQ134" s="25"/>
      <c r="BR134" s="25"/>
      <c r="BS134" s="25"/>
      <c r="BT134" s="25"/>
      <c r="BU134" s="25"/>
      <c r="BV134" s="25"/>
      <c r="BW134" s="25"/>
      <c r="BX134" s="25"/>
      <c r="BY134" s="25"/>
      <c r="BZ134" s="25"/>
      <c r="CA134" s="25"/>
      <c r="CB134" s="25"/>
      <c r="CC134" s="25"/>
      <c r="CD134" s="25"/>
      <c r="CE134" s="25"/>
      <c r="CF134" s="25"/>
      <c r="CG134" s="25"/>
      <c r="CH134" s="25"/>
      <c r="CI134" s="25"/>
      <c r="CJ134" s="25"/>
      <c r="CK134" s="25"/>
      <c r="CL134" s="25"/>
      <c r="CM134" s="25"/>
      <c r="CN134" s="25"/>
      <c r="CO134" s="25"/>
      <c r="CP134" s="25"/>
      <c r="CQ134" s="25"/>
      <c r="CR134" s="25"/>
      <c r="CS134" s="25"/>
      <c r="CT134" s="25"/>
      <c r="CU134" s="25"/>
      <c r="CV134" s="25"/>
      <c r="CW134" s="25"/>
      <c r="CX134" s="25"/>
      <c r="CY134" s="25"/>
      <c r="CZ134" s="25"/>
      <c r="DA134" s="25"/>
      <c r="DB134" s="25"/>
      <c r="DC134" s="25"/>
      <c r="DD134" s="25"/>
      <c r="DE134" s="25"/>
      <c r="DF134" s="25"/>
      <c r="DG134" s="25"/>
      <c r="DH134" s="25"/>
      <c r="DI134" s="25"/>
      <c r="DJ134" s="25"/>
      <c r="DK134" s="25"/>
      <c r="DL134" s="25"/>
      <c r="DM134" s="25"/>
      <c r="DN134" s="25"/>
      <c r="DO134" s="25"/>
      <c r="DP134" s="25"/>
      <c r="DQ134" s="25"/>
      <c r="DR134" s="25"/>
      <c r="DS134" s="25"/>
      <c r="DT134" s="25"/>
      <c r="DU134" s="25"/>
      <c r="DV134" s="25"/>
      <c r="DW134" s="25"/>
      <c r="DX134" s="25"/>
      <c r="DY134" s="25"/>
      <c r="DZ134" s="25"/>
      <c r="EA134" s="25"/>
      <c r="EB134" s="25"/>
      <c r="EC134" s="25"/>
      <c r="ED134" s="25"/>
      <c r="EE134" s="25"/>
      <c r="EF134" s="25"/>
      <c r="EG134" s="25"/>
      <c r="EH134" s="25"/>
      <c r="EI134" s="25"/>
      <c r="EJ134" s="25"/>
      <c r="EK134" s="25"/>
      <c r="EL134" s="25"/>
      <c r="EM134" s="25"/>
      <c r="EN134" s="25"/>
      <c r="EO134" s="25"/>
      <c r="EP134" s="25"/>
      <c r="EQ134" s="25"/>
      <c r="ER134" s="25"/>
      <c r="ES134" s="25"/>
      <c r="ET134" s="25"/>
      <c r="EU134" s="25"/>
      <c r="EV134" s="25"/>
      <c r="EW134" s="25"/>
      <c r="EX134" s="25"/>
      <c r="EY134" s="25"/>
      <c r="EZ134" s="25"/>
      <c r="FA134" s="25"/>
      <c r="FB134" s="25"/>
      <c r="FC134" s="25"/>
      <c r="FD134" s="25"/>
      <c r="FE134" s="25"/>
      <c r="FF134" s="25"/>
      <c r="FG134" s="25"/>
      <c r="FH134" s="25"/>
      <c r="FI134" s="25"/>
      <c r="FJ134" s="25"/>
      <c r="FK134" s="25"/>
      <c r="FL134" s="25"/>
      <c r="FM134" s="25"/>
      <c r="FN134" s="25"/>
      <c r="FO134" s="25"/>
      <c r="FP134" s="25"/>
      <c r="FQ134" s="25"/>
      <c r="FR134" s="25"/>
      <c r="FS134" s="25"/>
      <c r="FT134" s="25"/>
      <c r="FU134" s="25"/>
      <c r="FV134" s="25"/>
      <c r="FW134" s="25"/>
      <c r="FX134" s="25"/>
      <c r="FY134" s="25"/>
      <c r="FZ134" s="25"/>
      <c r="GA134" s="25"/>
      <c r="GB134" s="25"/>
      <c r="GC134" s="25"/>
      <c r="GD134" s="25"/>
      <c r="GE134" s="25"/>
      <c r="GF134" s="25"/>
      <c r="GG134" s="25"/>
      <c r="GH134" s="25"/>
      <c r="GI134" s="25"/>
      <c r="GJ134" s="25"/>
      <c r="GK134" s="25"/>
      <c r="GL134" s="25"/>
      <c r="GM134" s="25"/>
      <c r="GN134" s="25"/>
      <c r="GO134" s="25"/>
      <c r="GP134" s="25"/>
      <c r="GQ134" s="25"/>
      <c r="GR134" s="25"/>
      <c r="GS134" s="25"/>
      <c r="GT134" s="25"/>
      <c r="GU134" s="25"/>
      <c r="GV134" s="25"/>
      <c r="GW134" s="25"/>
      <c r="GX134" s="25"/>
      <c r="GY134" s="25"/>
      <c r="GZ134" s="25"/>
      <c r="HA134" s="25"/>
      <c r="HB134" s="25"/>
      <c r="HC134" s="25"/>
      <c r="HD134" s="25"/>
      <c r="HE134" s="25"/>
      <c r="HF134" s="25"/>
      <c r="HG134" s="25"/>
      <c r="HH134" s="25"/>
      <c r="HI134" s="25"/>
      <c r="HJ134" s="25"/>
      <c r="HK134" s="25"/>
      <c r="HL134" s="25"/>
      <c r="HM134" s="25"/>
      <c r="HN134" s="25"/>
      <c r="HO134" s="25"/>
      <c r="HP134" s="25"/>
      <c r="HQ134" s="25"/>
      <c r="HR134" s="25"/>
      <c r="HS134" s="25"/>
      <c r="HT134" s="25"/>
      <c r="HU134" s="25"/>
      <c r="HV134" s="25"/>
      <c r="HW134" s="25"/>
      <c r="HX134" s="25"/>
      <c r="HY134" s="25"/>
      <c r="HZ134" s="25"/>
      <c r="IA134" s="25"/>
      <c r="IB134" s="25"/>
      <c r="IC134" s="25"/>
      <c r="ID134" s="25"/>
      <c r="IE134" s="25"/>
      <c r="IF134" s="25"/>
      <c r="IG134" s="25"/>
      <c r="IH134" s="25"/>
      <c r="II134" s="25"/>
      <c r="IJ134" s="25"/>
      <c r="IK134" s="25"/>
      <c r="IL134" s="25"/>
      <c r="IM134" s="25"/>
      <c r="IN134" s="25"/>
      <c r="IO134" s="25"/>
      <c r="IP134" s="25"/>
      <c r="IQ134" s="25"/>
      <c r="IR134" s="25"/>
      <c r="IS134" s="25"/>
      <c r="IT134" s="25"/>
      <c r="IU134" s="25"/>
      <c r="IV134" s="25"/>
    </row>
    <row r="135" spans="1:256" ht="13.5" customHeight="1" x14ac:dyDescent="0.3">
      <c r="A135" s="20" t="s">
        <v>9</v>
      </c>
      <c r="B135" s="9">
        <v>105.9</v>
      </c>
      <c r="C135" s="12">
        <f t="shared" si="35"/>
        <v>1.8269230769230926</v>
      </c>
      <c r="D135" s="11">
        <f t="shared" si="34"/>
        <v>1.3701923076923195</v>
      </c>
      <c r="E135" s="1">
        <f t="shared" si="36"/>
        <v>0.875</v>
      </c>
      <c r="F135" s="11">
        <f t="shared" si="37"/>
        <v>2.2451923076923195</v>
      </c>
      <c r="G135" s="12">
        <f t="shared" si="23"/>
        <v>1.0224519230769231</v>
      </c>
      <c r="H135" s="25"/>
      <c r="I135" s="24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  <c r="AQ135" s="25"/>
      <c r="AR135" s="25"/>
      <c r="AS135" s="25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  <c r="BF135" s="25"/>
      <c r="BG135" s="25"/>
      <c r="BH135" s="25"/>
      <c r="BI135" s="25"/>
      <c r="BJ135" s="25"/>
      <c r="BK135" s="25"/>
      <c r="BL135" s="25"/>
      <c r="BM135" s="25"/>
      <c r="BN135" s="25"/>
      <c r="BO135" s="25"/>
      <c r="BP135" s="25"/>
      <c r="BQ135" s="25"/>
      <c r="BR135" s="25"/>
      <c r="BS135" s="25"/>
      <c r="BT135" s="25"/>
      <c r="BU135" s="25"/>
      <c r="BV135" s="25"/>
      <c r="BW135" s="25"/>
      <c r="BX135" s="25"/>
      <c r="BY135" s="25"/>
      <c r="BZ135" s="25"/>
      <c r="CA135" s="25"/>
      <c r="CB135" s="25"/>
      <c r="CC135" s="25"/>
      <c r="CD135" s="25"/>
      <c r="CE135" s="25"/>
      <c r="CF135" s="25"/>
      <c r="CG135" s="25"/>
      <c r="CH135" s="25"/>
      <c r="CI135" s="25"/>
      <c r="CJ135" s="25"/>
      <c r="CK135" s="25"/>
      <c r="CL135" s="25"/>
      <c r="CM135" s="25"/>
      <c r="CN135" s="25"/>
      <c r="CO135" s="25"/>
      <c r="CP135" s="25"/>
      <c r="CQ135" s="25"/>
      <c r="CR135" s="25"/>
      <c r="CS135" s="25"/>
      <c r="CT135" s="25"/>
      <c r="CU135" s="25"/>
      <c r="CV135" s="25"/>
      <c r="CW135" s="25"/>
      <c r="CX135" s="25"/>
      <c r="CY135" s="25"/>
      <c r="CZ135" s="25"/>
      <c r="DA135" s="25"/>
      <c r="DB135" s="25"/>
      <c r="DC135" s="25"/>
      <c r="DD135" s="25"/>
      <c r="DE135" s="25"/>
      <c r="DF135" s="25"/>
      <c r="DG135" s="25"/>
      <c r="DH135" s="25"/>
      <c r="DI135" s="25"/>
      <c r="DJ135" s="25"/>
      <c r="DK135" s="25"/>
      <c r="DL135" s="25"/>
      <c r="DM135" s="25"/>
      <c r="DN135" s="25"/>
      <c r="DO135" s="25"/>
      <c r="DP135" s="25"/>
      <c r="DQ135" s="25"/>
      <c r="DR135" s="25"/>
      <c r="DS135" s="25"/>
      <c r="DT135" s="25"/>
      <c r="DU135" s="25"/>
      <c r="DV135" s="25"/>
      <c r="DW135" s="25"/>
      <c r="DX135" s="25"/>
      <c r="DY135" s="25"/>
      <c r="DZ135" s="25"/>
      <c r="EA135" s="25"/>
      <c r="EB135" s="25"/>
      <c r="EC135" s="25"/>
      <c r="ED135" s="25"/>
      <c r="EE135" s="25"/>
      <c r="EF135" s="25"/>
      <c r="EG135" s="25"/>
      <c r="EH135" s="25"/>
      <c r="EI135" s="25"/>
      <c r="EJ135" s="25"/>
      <c r="EK135" s="25"/>
      <c r="EL135" s="25"/>
      <c r="EM135" s="25"/>
      <c r="EN135" s="25"/>
      <c r="EO135" s="25"/>
      <c r="EP135" s="25"/>
      <c r="EQ135" s="25"/>
      <c r="ER135" s="25"/>
      <c r="ES135" s="25"/>
      <c r="ET135" s="25"/>
      <c r="EU135" s="25"/>
      <c r="EV135" s="25"/>
      <c r="EW135" s="25"/>
      <c r="EX135" s="25"/>
      <c r="EY135" s="25"/>
      <c r="EZ135" s="25"/>
      <c r="FA135" s="25"/>
      <c r="FB135" s="25"/>
      <c r="FC135" s="25"/>
      <c r="FD135" s="25"/>
      <c r="FE135" s="25"/>
      <c r="FF135" s="25"/>
      <c r="FG135" s="25"/>
      <c r="FH135" s="25"/>
      <c r="FI135" s="25"/>
      <c r="FJ135" s="25"/>
      <c r="FK135" s="25"/>
      <c r="FL135" s="25"/>
      <c r="FM135" s="25"/>
      <c r="FN135" s="25"/>
      <c r="FO135" s="25"/>
      <c r="FP135" s="25"/>
      <c r="FQ135" s="25"/>
      <c r="FR135" s="25"/>
      <c r="FS135" s="25"/>
      <c r="FT135" s="25"/>
      <c r="FU135" s="25"/>
      <c r="FV135" s="25"/>
      <c r="FW135" s="25"/>
      <c r="FX135" s="25"/>
      <c r="FY135" s="25"/>
      <c r="FZ135" s="25"/>
      <c r="GA135" s="25"/>
      <c r="GB135" s="25"/>
      <c r="GC135" s="25"/>
      <c r="GD135" s="25"/>
      <c r="GE135" s="25"/>
      <c r="GF135" s="25"/>
      <c r="GG135" s="25"/>
      <c r="GH135" s="25"/>
      <c r="GI135" s="25"/>
      <c r="GJ135" s="25"/>
      <c r="GK135" s="25"/>
      <c r="GL135" s="25"/>
      <c r="GM135" s="25"/>
      <c r="GN135" s="25"/>
      <c r="GO135" s="25"/>
      <c r="GP135" s="25"/>
      <c r="GQ135" s="25"/>
      <c r="GR135" s="25"/>
      <c r="GS135" s="25"/>
      <c r="GT135" s="25"/>
      <c r="GU135" s="25"/>
      <c r="GV135" s="25"/>
      <c r="GW135" s="25"/>
      <c r="GX135" s="25"/>
      <c r="GY135" s="25"/>
      <c r="GZ135" s="25"/>
      <c r="HA135" s="25"/>
      <c r="HB135" s="25"/>
      <c r="HC135" s="25"/>
      <c r="HD135" s="25"/>
      <c r="HE135" s="25"/>
      <c r="HF135" s="25"/>
      <c r="HG135" s="25"/>
      <c r="HH135" s="25"/>
      <c r="HI135" s="25"/>
      <c r="HJ135" s="25"/>
      <c r="HK135" s="25"/>
      <c r="HL135" s="25"/>
      <c r="HM135" s="25"/>
      <c r="HN135" s="25"/>
      <c r="HO135" s="25"/>
      <c r="HP135" s="25"/>
      <c r="HQ135" s="25"/>
      <c r="HR135" s="25"/>
      <c r="HS135" s="25"/>
      <c r="HT135" s="25"/>
      <c r="HU135" s="25"/>
      <c r="HV135" s="25"/>
      <c r="HW135" s="25"/>
      <c r="HX135" s="25"/>
      <c r="HY135" s="25"/>
      <c r="HZ135" s="25"/>
      <c r="IA135" s="25"/>
      <c r="IB135" s="25"/>
      <c r="IC135" s="25"/>
      <c r="ID135" s="25"/>
      <c r="IE135" s="25"/>
      <c r="IF135" s="25"/>
      <c r="IG135" s="25"/>
      <c r="IH135" s="25"/>
      <c r="II135" s="25"/>
      <c r="IJ135" s="25"/>
      <c r="IK135" s="25"/>
      <c r="IL135" s="25"/>
      <c r="IM135" s="25"/>
      <c r="IN135" s="25"/>
      <c r="IO135" s="25"/>
      <c r="IP135" s="25"/>
      <c r="IQ135" s="25"/>
      <c r="IR135" s="25"/>
      <c r="IS135" s="25"/>
      <c r="IT135" s="25"/>
      <c r="IU135" s="25"/>
      <c r="IV135" s="25"/>
    </row>
    <row r="136" spans="1:256" ht="13.5" customHeight="1" x14ac:dyDescent="0.3">
      <c r="A136" s="20" t="s">
        <v>10</v>
      </c>
      <c r="B136" s="9">
        <v>106.4</v>
      </c>
      <c r="C136" s="12">
        <f t="shared" si="35"/>
        <v>2.3076923076923217</v>
      </c>
      <c r="D136" s="11">
        <f t="shared" si="34"/>
        <v>1.7307692307692413</v>
      </c>
      <c r="E136" s="1">
        <f t="shared" si="36"/>
        <v>1</v>
      </c>
      <c r="F136" s="11">
        <f t="shared" si="37"/>
        <v>2.7307692307692415</v>
      </c>
      <c r="G136" s="12">
        <f t="shared" si="23"/>
        <v>1.0273076923076925</v>
      </c>
      <c r="H136" s="25"/>
      <c r="I136" s="24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  <c r="AQ136" s="25"/>
      <c r="AR136" s="25"/>
      <c r="AS136" s="25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  <c r="BF136" s="25"/>
      <c r="BG136" s="25"/>
      <c r="BH136" s="25"/>
      <c r="BI136" s="25"/>
      <c r="BJ136" s="25"/>
      <c r="BK136" s="25"/>
      <c r="BL136" s="25"/>
      <c r="BM136" s="25"/>
      <c r="BN136" s="25"/>
      <c r="BO136" s="25"/>
      <c r="BP136" s="25"/>
      <c r="BQ136" s="25"/>
      <c r="BR136" s="25"/>
      <c r="BS136" s="25"/>
      <c r="BT136" s="25"/>
      <c r="BU136" s="25"/>
      <c r="BV136" s="25"/>
      <c r="BW136" s="25"/>
      <c r="BX136" s="25"/>
      <c r="BY136" s="25"/>
      <c r="BZ136" s="25"/>
      <c r="CA136" s="25"/>
      <c r="CB136" s="25"/>
      <c r="CC136" s="25"/>
      <c r="CD136" s="25"/>
      <c r="CE136" s="25"/>
      <c r="CF136" s="25"/>
      <c r="CG136" s="25"/>
      <c r="CH136" s="25"/>
      <c r="CI136" s="25"/>
      <c r="CJ136" s="25"/>
      <c r="CK136" s="25"/>
      <c r="CL136" s="25"/>
      <c r="CM136" s="25"/>
      <c r="CN136" s="25"/>
      <c r="CO136" s="25"/>
      <c r="CP136" s="25"/>
      <c r="CQ136" s="25"/>
      <c r="CR136" s="25"/>
      <c r="CS136" s="25"/>
      <c r="CT136" s="25"/>
      <c r="CU136" s="25"/>
      <c r="CV136" s="25"/>
      <c r="CW136" s="25"/>
      <c r="CX136" s="25"/>
      <c r="CY136" s="25"/>
      <c r="CZ136" s="25"/>
      <c r="DA136" s="25"/>
      <c r="DB136" s="25"/>
      <c r="DC136" s="25"/>
      <c r="DD136" s="25"/>
      <c r="DE136" s="25"/>
      <c r="DF136" s="25"/>
      <c r="DG136" s="25"/>
      <c r="DH136" s="25"/>
      <c r="DI136" s="25"/>
      <c r="DJ136" s="25"/>
      <c r="DK136" s="25"/>
      <c r="DL136" s="25"/>
      <c r="DM136" s="25"/>
      <c r="DN136" s="25"/>
      <c r="DO136" s="25"/>
      <c r="DP136" s="25"/>
      <c r="DQ136" s="25"/>
      <c r="DR136" s="25"/>
      <c r="DS136" s="25"/>
      <c r="DT136" s="25"/>
      <c r="DU136" s="25"/>
      <c r="DV136" s="25"/>
      <c r="DW136" s="25"/>
      <c r="DX136" s="25"/>
      <c r="DY136" s="25"/>
      <c r="DZ136" s="25"/>
      <c r="EA136" s="25"/>
      <c r="EB136" s="25"/>
      <c r="EC136" s="25"/>
      <c r="ED136" s="25"/>
      <c r="EE136" s="25"/>
      <c r="EF136" s="25"/>
      <c r="EG136" s="25"/>
      <c r="EH136" s="25"/>
      <c r="EI136" s="25"/>
      <c r="EJ136" s="25"/>
      <c r="EK136" s="25"/>
      <c r="EL136" s="25"/>
      <c r="EM136" s="25"/>
      <c r="EN136" s="25"/>
      <c r="EO136" s="25"/>
      <c r="EP136" s="25"/>
      <c r="EQ136" s="25"/>
      <c r="ER136" s="25"/>
      <c r="ES136" s="25"/>
      <c r="ET136" s="25"/>
      <c r="EU136" s="25"/>
      <c r="EV136" s="25"/>
      <c r="EW136" s="25"/>
      <c r="EX136" s="25"/>
      <c r="EY136" s="25"/>
      <c r="EZ136" s="25"/>
      <c r="FA136" s="25"/>
      <c r="FB136" s="25"/>
      <c r="FC136" s="25"/>
      <c r="FD136" s="25"/>
      <c r="FE136" s="25"/>
      <c r="FF136" s="25"/>
      <c r="FG136" s="25"/>
      <c r="FH136" s="25"/>
      <c r="FI136" s="25"/>
      <c r="FJ136" s="25"/>
      <c r="FK136" s="25"/>
      <c r="FL136" s="25"/>
      <c r="FM136" s="25"/>
      <c r="FN136" s="25"/>
      <c r="FO136" s="25"/>
      <c r="FP136" s="25"/>
      <c r="FQ136" s="25"/>
      <c r="FR136" s="25"/>
      <c r="FS136" s="25"/>
      <c r="FT136" s="25"/>
      <c r="FU136" s="25"/>
      <c r="FV136" s="25"/>
      <c r="FW136" s="25"/>
      <c r="FX136" s="25"/>
      <c r="FY136" s="25"/>
      <c r="FZ136" s="25"/>
      <c r="GA136" s="25"/>
      <c r="GB136" s="25"/>
      <c r="GC136" s="25"/>
      <c r="GD136" s="25"/>
      <c r="GE136" s="25"/>
      <c r="GF136" s="25"/>
      <c r="GG136" s="25"/>
      <c r="GH136" s="25"/>
      <c r="GI136" s="25"/>
      <c r="GJ136" s="25"/>
      <c r="GK136" s="25"/>
      <c r="GL136" s="25"/>
      <c r="GM136" s="25"/>
      <c r="GN136" s="25"/>
      <c r="GO136" s="25"/>
      <c r="GP136" s="25"/>
      <c r="GQ136" s="25"/>
      <c r="GR136" s="25"/>
      <c r="GS136" s="25"/>
      <c r="GT136" s="25"/>
      <c r="GU136" s="25"/>
      <c r="GV136" s="25"/>
      <c r="GW136" s="25"/>
      <c r="GX136" s="25"/>
      <c r="GY136" s="25"/>
      <c r="GZ136" s="25"/>
      <c r="HA136" s="25"/>
      <c r="HB136" s="25"/>
      <c r="HC136" s="25"/>
      <c r="HD136" s="25"/>
      <c r="HE136" s="25"/>
      <c r="HF136" s="25"/>
      <c r="HG136" s="25"/>
      <c r="HH136" s="25"/>
      <c r="HI136" s="25"/>
      <c r="HJ136" s="25"/>
      <c r="HK136" s="25"/>
      <c r="HL136" s="25"/>
      <c r="HM136" s="25"/>
      <c r="HN136" s="25"/>
      <c r="HO136" s="25"/>
      <c r="HP136" s="25"/>
      <c r="HQ136" s="25"/>
      <c r="HR136" s="25"/>
      <c r="HS136" s="25"/>
      <c r="HT136" s="25"/>
      <c r="HU136" s="25"/>
      <c r="HV136" s="25"/>
      <c r="HW136" s="25"/>
      <c r="HX136" s="25"/>
      <c r="HY136" s="25"/>
      <c r="HZ136" s="25"/>
      <c r="IA136" s="25"/>
      <c r="IB136" s="25"/>
      <c r="IC136" s="25"/>
      <c r="ID136" s="25"/>
      <c r="IE136" s="25"/>
      <c r="IF136" s="25"/>
      <c r="IG136" s="25"/>
      <c r="IH136" s="25"/>
      <c r="II136" s="25"/>
      <c r="IJ136" s="25"/>
      <c r="IK136" s="25"/>
      <c r="IL136" s="25"/>
      <c r="IM136" s="25"/>
      <c r="IN136" s="25"/>
      <c r="IO136" s="25"/>
      <c r="IP136" s="25"/>
      <c r="IQ136" s="25"/>
      <c r="IR136" s="25"/>
      <c r="IS136" s="25"/>
      <c r="IT136" s="25"/>
      <c r="IU136" s="25"/>
      <c r="IV136" s="25"/>
    </row>
    <row r="137" spans="1:256" ht="13.5" customHeight="1" x14ac:dyDescent="0.3">
      <c r="A137" s="20" t="s">
        <v>11</v>
      </c>
      <c r="B137" s="9">
        <v>106.4</v>
      </c>
      <c r="C137" s="12">
        <f t="shared" si="35"/>
        <v>2.3076923076923217</v>
      </c>
      <c r="D137" s="11">
        <f>0.75*C137</f>
        <v>1.7307692307692413</v>
      </c>
      <c r="E137" s="1">
        <f t="shared" si="36"/>
        <v>1.125</v>
      </c>
      <c r="F137" s="11">
        <f t="shared" si="37"/>
        <v>2.8557692307692415</v>
      </c>
      <c r="G137" s="12">
        <f t="shared" si="23"/>
        <v>1.0285576923076925</v>
      </c>
      <c r="H137" s="25"/>
      <c r="I137" s="24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  <c r="AQ137" s="25"/>
      <c r="AR137" s="25"/>
      <c r="AS137" s="25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  <c r="BF137" s="25"/>
      <c r="BG137" s="25"/>
      <c r="BH137" s="25"/>
      <c r="BI137" s="25"/>
      <c r="BJ137" s="25"/>
      <c r="BK137" s="25"/>
      <c r="BL137" s="25"/>
      <c r="BM137" s="25"/>
      <c r="BN137" s="25"/>
      <c r="BO137" s="25"/>
      <c r="BP137" s="25"/>
      <c r="BQ137" s="25"/>
      <c r="BR137" s="25"/>
      <c r="BS137" s="25"/>
      <c r="BT137" s="25"/>
      <c r="BU137" s="25"/>
      <c r="BV137" s="25"/>
      <c r="BW137" s="25"/>
      <c r="BX137" s="25"/>
      <c r="BY137" s="25"/>
      <c r="BZ137" s="25"/>
      <c r="CA137" s="25"/>
      <c r="CB137" s="25"/>
      <c r="CC137" s="25"/>
      <c r="CD137" s="25"/>
      <c r="CE137" s="25"/>
      <c r="CF137" s="25"/>
      <c r="CG137" s="25"/>
      <c r="CH137" s="25"/>
      <c r="CI137" s="25"/>
      <c r="CJ137" s="25"/>
      <c r="CK137" s="25"/>
      <c r="CL137" s="25"/>
      <c r="CM137" s="25"/>
      <c r="CN137" s="25"/>
      <c r="CO137" s="25"/>
      <c r="CP137" s="25"/>
      <c r="CQ137" s="25"/>
      <c r="CR137" s="25"/>
      <c r="CS137" s="25"/>
      <c r="CT137" s="25"/>
      <c r="CU137" s="25"/>
      <c r="CV137" s="25"/>
      <c r="CW137" s="25"/>
      <c r="CX137" s="25"/>
      <c r="CY137" s="25"/>
      <c r="CZ137" s="25"/>
      <c r="DA137" s="25"/>
      <c r="DB137" s="25"/>
      <c r="DC137" s="25"/>
      <c r="DD137" s="25"/>
      <c r="DE137" s="25"/>
      <c r="DF137" s="25"/>
      <c r="DG137" s="25"/>
      <c r="DH137" s="25"/>
      <c r="DI137" s="25"/>
      <c r="DJ137" s="25"/>
      <c r="DK137" s="25"/>
      <c r="DL137" s="25"/>
      <c r="DM137" s="25"/>
      <c r="DN137" s="25"/>
      <c r="DO137" s="25"/>
      <c r="DP137" s="25"/>
      <c r="DQ137" s="25"/>
      <c r="DR137" s="25"/>
      <c r="DS137" s="25"/>
      <c r="DT137" s="25"/>
      <c r="DU137" s="25"/>
      <c r="DV137" s="25"/>
      <c r="DW137" s="25"/>
      <c r="DX137" s="25"/>
      <c r="DY137" s="25"/>
      <c r="DZ137" s="25"/>
      <c r="EA137" s="25"/>
      <c r="EB137" s="25"/>
      <c r="EC137" s="25"/>
      <c r="ED137" s="25"/>
      <c r="EE137" s="25"/>
      <c r="EF137" s="25"/>
      <c r="EG137" s="25"/>
      <c r="EH137" s="25"/>
      <c r="EI137" s="25"/>
      <c r="EJ137" s="25"/>
      <c r="EK137" s="25"/>
      <c r="EL137" s="25"/>
      <c r="EM137" s="25"/>
      <c r="EN137" s="25"/>
      <c r="EO137" s="25"/>
      <c r="EP137" s="25"/>
      <c r="EQ137" s="25"/>
      <c r="ER137" s="25"/>
      <c r="ES137" s="25"/>
      <c r="ET137" s="25"/>
      <c r="EU137" s="25"/>
      <c r="EV137" s="25"/>
      <c r="EW137" s="25"/>
      <c r="EX137" s="25"/>
      <c r="EY137" s="25"/>
      <c r="EZ137" s="25"/>
      <c r="FA137" s="25"/>
      <c r="FB137" s="25"/>
      <c r="FC137" s="25"/>
      <c r="FD137" s="25"/>
      <c r="FE137" s="25"/>
      <c r="FF137" s="25"/>
      <c r="FG137" s="25"/>
      <c r="FH137" s="25"/>
      <c r="FI137" s="25"/>
      <c r="FJ137" s="25"/>
      <c r="FK137" s="25"/>
      <c r="FL137" s="25"/>
      <c r="FM137" s="25"/>
      <c r="FN137" s="25"/>
      <c r="FO137" s="25"/>
      <c r="FP137" s="25"/>
      <c r="FQ137" s="25"/>
      <c r="FR137" s="25"/>
      <c r="FS137" s="25"/>
      <c r="FT137" s="25"/>
      <c r="FU137" s="25"/>
      <c r="FV137" s="25"/>
      <c r="FW137" s="25"/>
      <c r="FX137" s="25"/>
      <c r="FY137" s="25"/>
      <c r="FZ137" s="25"/>
      <c r="GA137" s="25"/>
      <c r="GB137" s="25"/>
      <c r="GC137" s="25"/>
      <c r="GD137" s="25"/>
      <c r="GE137" s="25"/>
      <c r="GF137" s="25"/>
      <c r="GG137" s="25"/>
      <c r="GH137" s="25"/>
      <c r="GI137" s="25"/>
      <c r="GJ137" s="25"/>
      <c r="GK137" s="25"/>
      <c r="GL137" s="25"/>
      <c r="GM137" s="25"/>
      <c r="GN137" s="25"/>
      <c r="GO137" s="25"/>
      <c r="GP137" s="25"/>
      <c r="GQ137" s="25"/>
      <c r="GR137" s="25"/>
      <c r="GS137" s="25"/>
      <c r="GT137" s="25"/>
      <c r="GU137" s="25"/>
      <c r="GV137" s="25"/>
      <c r="GW137" s="25"/>
      <c r="GX137" s="25"/>
      <c r="GY137" s="25"/>
      <c r="GZ137" s="25"/>
      <c r="HA137" s="25"/>
      <c r="HB137" s="25"/>
      <c r="HC137" s="25"/>
      <c r="HD137" s="25"/>
      <c r="HE137" s="25"/>
      <c r="HF137" s="25"/>
      <c r="HG137" s="25"/>
      <c r="HH137" s="25"/>
      <c r="HI137" s="25"/>
      <c r="HJ137" s="25"/>
      <c r="HK137" s="25"/>
      <c r="HL137" s="25"/>
      <c r="HM137" s="25"/>
      <c r="HN137" s="25"/>
      <c r="HO137" s="25"/>
      <c r="HP137" s="25"/>
      <c r="HQ137" s="25"/>
      <c r="HR137" s="25"/>
      <c r="HS137" s="25"/>
      <c r="HT137" s="25"/>
      <c r="HU137" s="25"/>
      <c r="HV137" s="25"/>
      <c r="HW137" s="25"/>
      <c r="HX137" s="25"/>
      <c r="HY137" s="25"/>
      <c r="HZ137" s="25"/>
      <c r="IA137" s="25"/>
      <c r="IB137" s="25"/>
      <c r="IC137" s="25"/>
      <c r="ID137" s="25"/>
      <c r="IE137" s="25"/>
      <c r="IF137" s="25"/>
      <c r="IG137" s="25"/>
      <c r="IH137" s="25"/>
      <c r="II137" s="25"/>
      <c r="IJ137" s="25"/>
      <c r="IK137" s="25"/>
      <c r="IL137" s="25"/>
      <c r="IM137" s="25"/>
      <c r="IN137" s="25"/>
      <c r="IO137" s="25"/>
      <c r="IP137" s="25"/>
      <c r="IQ137" s="25"/>
      <c r="IR137" s="25"/>
      <c r="IS137" s="25"/>
      <c r="IT137" s="25"/>
      <c r="IU137" s="25"/>
      <c r="IV137" s="25"/>
    </row>
    <row r="138" spans="1:256" ht="13.5" customHeight="1" x14ac:dyDescent="0.3">
      <c r="A138" s="20" t="s">
        <v>12</v>
      </c>
      <c r="B138" s="9">
        <v>106.4</v>
      </c>
      <c r="C138" s="12">
        <f t="shared" si="35"/>
        <v>2.3076923076923217</v>
      </c>
      <c r="D138" s="11">
        <f>0.75*C138</f>
        <v>1.7307692307692413</v>
      </c>
      <c r="E138" s="1">
        <f t="shared" si="36"/>
        <v>1.25</v>
      </c>
      <c r="F138" s="11">
        <f t="shared" si="37"/>
        <v>2.9807692307692415</v>
      </c>
      <c r="G138" s="12">
        <f t="shared" si="23"/>
        <v>1.0298076923076924</v>
      </c>
      <c r="H138" s="25"/>
      <c r="I138" s="24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5"/>
      <c r="AR138" s="25"/>
      <c r="AS138" s="25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  <c r="BF138" s="25"/>
      <c r="BG138" s="25"/>
      <c r="BH138" s="25"/>
      <c r="BI138" s="25"/>
      <c r="BJ138" s="25"/>
      <c r="BK138" s="25"/>
      <c r="BL138" s="25"/>
      <c r="BM138" s="25"/>
      <c r="BN138" s="25"/>
      <c r="BO138" s="25"/>
      <c r="BP138" s="25"/>
      <c r="BQ138" s="25"/>
      <c r="BR138" s="25"/>
      <c r="BS138" s="25"/>
      <c r="BT138" s="25"/>
      <c r="BU138" s="25"/>
      <c r="BV138" s="25"/>
      <c r="BW138" s="25"/>
      <c r="BX138" s="25"/>
      <c r="BY138" s="25"/>
      <c r="BZ138" s="25"/>
      <c r="CA138" s="25"/>
      <c r="CB138" s="25"/>
      <c r="CC138" s="25"/>
      <c r="CD138" s="25"/>
      <c r="CE138" s="25"/>
      <c r="CF138" s="25"/>
      <c r="CG138" s="25"/>
      <c r="CH138" s="25"/>
      <c r="CI138" s="25"/>
      <c r="CJ138" s="25"/>
      <c r="CK138" s="25"/>
      <c r="CL138" s="25"/>
      <c r="CM138" s="25"/>
      <c r="CN138" s="25"/>
      <c r="CO138" s="25"/>
      <c r="CP138" s="25"/>
      <c r="CQ138" s="25"/>
      <c r="CR138" s="25"/>
      <c r="CS138" s="25"/>
      <c r="CT138" s="25"/>
      <c r="CU138" s="25"/>
      <c r="CV138" s="25"/>
      <c r="CW138" s="25"/>
      <c r="CX138" s="25"/>
      <c r="CY138" s="25"/>
      <c r="CZ138" s="25"/>
      <c r="DA138" s="25"/>
      <c r="DB138" s="25"/>
      <c r="DC138" s="25"/>
      <c r="DD138" s="25"/>
      <c r="DE138" s="25"/>
      <c r="DF138" s="25"/>
      <c r="DG138" s="25"/>
      <c r="DH138" s="25"/>
      <c r="DI138" s="25"/>
      <c r="DJ138" s="25"/>
      <c r="DK138" s="25"/>
      <c r="DL138" s="25"/>
      <c r="DM138" s="25"/>
      <c r="DN138" s="25"/>
      <c r="DO138" s="25"/>
      <c r="DP138" s="25"/>
      <c r="DQ138" s="25"/>
      <c r="DR138" s="25"/>
      <c r="DS138" s="25"/>
      <c r="DT138" s="25"/>
      <c r="DU138" s="25"/>
      <c r="DV138" s="25"/>
      <c r="DW138" s="25"/>
      <c r="DX138" s="25"/>
      <c r="DY138" s="25"/>
      <c r="DZ138" s="25"/>
      <c r="EA138" s="25"/>
      <c r="EB138" s="25"/>
      <c r="EC138" s="25"/>
      <c r="ED138" s="25"/>
      <c r="EE138" s="25"/>
      <c r="EF138" s="25"/>
      <c r="EG138" s="25"/>
      <c r="EH138" s="25"/>
      <c r="EI138" s="25"/>
      <c r="EJ138" s="25"/>
      <c r="EK138" s="25"/>
      <c r="EL138" s="25"/>
      <c r="EM138" s="25"/>
      <c r="EN138" s="25"/>
      <c r="EO138" s="25"/>
      <c r="EP138" s="25"/>
      <c r="EQ138" s="25"/>
      <c r="ER138" s="25"/>
      <c r="ES138" s="25"/>
      <c r="ET138" s="25"/>
      <c r="EU138" s="25"/>
      <c r="EV138" s="25"/>
      <c r="EW138" s="25"/>
      <c r="EX138" s="25"/>
      <c r="EY138" s="25"/>
      <c r="EZ138" s="25"/>
      <c r="FA138" s="25"/>
      <c r="FB138" s="25"/>
      <c r="FC138" s="25"/>
      <c r="FD138" s="25"/>
      <c r="FE138" s="25"/>
      <c r="FF138" s="25"/>
      <c r="FG138" s="25"/>
      <c r="FH138" s="25"/>
      <c r="FI138" s="25"/>
      <c r="FJ138" s="25"/>
      <c r="FK138" s="25"/>
      <c r="FL138" s="25"/>
      <c r="FM138" s="25"/>
      <c r="FN138" s="25"/>
      <c r="FO138" s="25"/>
      <c r="FP138" s="25"/>
      <c r="FQ138" s="25"/>
      <c r="FR138" s="25"/>
      <c r="FS138" s="25"/>
      <c r="FT138" s="25"/>
      <c r="FU138" s="25"/>
      <c r="FV138" s="25"/>
      <c r="FW138" s="25"/>
      <c r="FX138" s="25"/>
      <c r="FY138" s="25"/>
      <c r="FZ138" s="25"/>
      <c r="GA138" s="25"/>
      <c r="GB138" s="25"/>
      <c r="GC138" s="25"/>
      <c r="GD138" s="25"/>
      <c r="GE138" s="25"/>
      <c r="GF138" s="25"/>
      <c r="GG138" s="25"/>
      <c r="GH138" s="25"/>
      <c r="GI138" s="25"/>
      <c r="GJ138" s="25"/>
      <c r="GK138" s="25"/>
      <c r="GL138" s="25"/>
      <c r="GM138" s="25"/>
      <c r="GN138" s="25"/>
      <c r="GO138" s="25"/>
      <c r="GP138" s="25"/>
      <c r="GQ138" s="25"/>
      <c r="GR138" s="25"/>
      <c r="GS138" s="25"/>
      <c r="GT138" s="25"/>
      <c r="GU138" s="25"/>
      <c r="GV138" s="25"/>
      <c r="GW138" s="25"/>
      <c r="GX138" s="25"/>
      <c r="GY138" s="25"/>
      <c r="GZ138" s="25"/>
      <c r="HA138" s="25"/>
      <c r="HB138" s="25"/>
      <c r="HC138" s="25"/>
      <c r="HD138" s="25"/>
      <c r="HE138" s="25"/>
      <c r="HF138" s="25"/>
      <c r="HG138" s="25"/>
      <c r="HH138" s="25"/>
      <c r="HI138" s="25"/>
      <c r="HJ138" s="25"/>
      <c r="HK138" s="25"/>
      <c r="HL138" s="25"/>
      <c r="HM138" s="25"/>
      <c r="HN138" s="25"/>
      <c r="HO138" s="25"/>
      <c r="HP138" s="25"/>
      <c r="HQ138" s="25"/>
      <c r="HR138" s="25"/>
      <c r="HS138" s="25"/>
      <c r="HT138" s="25"/>
      <c r="HU138" s="25"/>
      <c r="HV138" s="25"/>
      <c r="HW138" s="25"/>
      <c r="HX138" s="25"/>
      <c r="HY138" s="25"/>
      <c r="HZ138" s="25"/>
      <c r="IA138" s="25"/>
      <c r="IB138" s="25"/>
      <c r="IC138" s="25"/>
      <c r="ID138" s="25"/>
      <c r="IE138" s="25"/>
      <c r="IF138" s="25"/>
      <c r="IG138" s="25"/>
      <c r="IH138" s="25"/>
      <c r="II138" s="25"/>
      <c r="IJ138" s="25"/>
      <c r="IK138" s="25"/>
      <c r="IL138" s="25"/>
      <c r="IM138" s="25"/>
      <c r="IN138" s="25"/>
      <c r="IO138" s="25"/>
      <c r="IP138" s="25"/>
      <c r="IQ138" s="25"/>
      <c r="IR138" s="25"/>
      <c r="IS138" s="25"/>
      <c r="IT138" s="25"/>
      <c r="IU138" s="25"/>
      <c r="IV138" s="25"/>
    </row>
    <row r="139" spans="1:256" ht="13.5" customHeight="1" x14ac:dyDescent="0.3">
      <c r="A139" s="26" t="s">
        <v>13</v>
      </c>
      <c r="B139" s="9">
        <v>106.2</v>
      </c>
      <c r="C139" s="12">
        <f t="shared" si="35"/>
        <v>2.1153846153846079</v>
      </c>
      <c r="D139" s="11">
        <f>0.75*C139</f>
        <v>1.5865384615384559</v>
      </c>
      <c r="E139" s="1">
        <f t="shared" si="36"/>
        <v>1.375</v>
      </c>
      <c r="F139" s="11">
        <f t="shared" si="37"/>
        <v>2.9615384615384559</v>
      </c>
      <c r="G139" s="12">
        <f t="shared" si="23"/>
        <v>1.0296153846153846</v>
      </c>
      <c r="H139" s="25"/>
      <c r="I139" s="24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25"/>
      <c r="AR139" s="25"/>
      <c r="AS139" s="25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  <c r="BF139" s="25"/>
      <c r="BG139" s="25"/>
      <c r="BH139" s="25"/>
      <c r="BI139" s="25"/>
      <c r="BJ139" s="25"/>
      <c r="BK139" s="25"/>
      <c r="BL139" s="25"/>
      <c r="BM139" s="25"/>
      <c r="BN139" s="25"/>
      <c r="BO139" s="25"/>
      <c r="BP139" s="25"/>
      <c r="BQ139" s="25"/>
      <c r="BR139" s="25"/>
      <c r="BS139" s="25"/>
      <c r="BT139" s="25"/>
      <c r="BU139" s="25"/>
      <c r="BV139" s="25"/>
      <c r="BW139" s="25"/>
      <c r="BX139" s="25"/>
      <c r="BY139" s="25"/>
      <c r="BZ139" s="25"/>
      <c r="CA139" s="25"/>
      <c r="CB139" s="25"/>
      <c r="CC139" s="25"/>
      <c r="CD139" s="25"/>
      <c r="CE139" s="25"/>
      <c r="CF139" s="25"/>
      <c r="CG139" s="25"/>
      <c r="CH139" s="25"/>
      <c r="CI139" s="25"/>
      <c r="CJ139" s="25"/>
      <c r="CK139" s="25"/>
      <c r="CL139" s="25"/>
      <c r="CM139" s="25"/>
      <c r="CN139" s="25"/>
      <c r="CO139" s="25"/>
      <c r="CP139" s="25"/>
      <c r="CQ139" s="25"/>
      <c r="CR139" s="25"/>
      <c r="CS139" s="25"/>
      <c r="CT139" s="25"/>
      <c r="CU139" s="25"/>
      <c r="CV139" s="25"/>
      <c r="CW139" s="25"/>
      <c r="CX139" s="25"/>
      <c r="CY139" s="25"/>
      <c r="CZ139" s="25"/>
      <c r="DA139" s="25"/>
      <c r="DB139" s="25"/>
      <c r="DC139" s="25"/>
      <c r="DD139" s="25"/>
      <c r="DE139" s="25"/>
      <c r="DF139" s="25"/>
      <c r="DG139" s="25"/>
      <c r="DH139" s="25"/>
      <c r="DI139" s="25"/>
      <c r="DJ139" s="25"/>
      <c r="DK139" s="25"/>
      <c r="DL139" s="25"/>
      <c r="DM139" s="25"/>
      <c r="DN139" s="25"/>
      <c r="DO139" s="25"/>
      <c r="DP139" s="25"/>
      <c r="DQ139" s="25"/>
      <c r="DR139" s="25"/>
      <c r="DS139" s="25"/>
      <c r="DT139" s="25"/>
      <c r="DU139" s="25"/>
      <c r="DV139" s="25"/>
      <c r="DW139" s="25"/>
      <c r="DX139" s="25"/>
      <c r="DY139" s="25"/>
      <c r="DZ139" s="25"/>
      <c r="EA139" s="25"/>
      <c r="EB139" s="25"/>
      <c r="EC139" s="25"/>
      <c r="ED139" s="25"/>
      <c r="EE139" s="25"/>
      <c r="EF139" s="25"/>
      <c r="EG139" s="25"/>
      <c r="EH139" s="25"/>
      <c r="EI139" s="25"/>
      <c r="EJ139" s="25"/>
      <c r="EK139" s="25"/>
      <c r="EL139" s="25"/>
      <c r="EM139" s="25"/>
      <c r="EN139" s="25"/>
      <c r="EO139" s="25"/>
      <c r="EP139" s="25"/>
      <c r="EQ139" s="25"/>
      <c r="ER139" s="25"/>
      <c r="ES139" s="25"/>
      <c r="ET139" s="25"/>
      <c r="EU139" s="25"/>
      <c r="EV139" s="25"/>
      <c r="EW139" s="25"/>
      <c r="EX139" s="25"/>
      <c r="EY139" s="25"/>
      <c r="EZ139" s="25"/>
      <c r="FA139" s="25"/>
      <c r="FB139" s="25"/>
      <c r="FC139" s="25"/>
      <c r="FD139" s="25"/>
      <c r="FE139" s="25"/>
      <c r="FF139" s="25"/>
      <c r="FG139" s="25"/>
      <c r="FH139" s="25"/>
      <c r="FI139" s="25"/>
      <c r="FJ139" s="25"/>
      <c r="FK139" s="25"/>
      <c r="FL139" s="25"/>
      <c r="FM139" s="25"/>
      <c r="FN139" s="25"/>
      <c r="FO139" s="25"/>
      <c r="FP139" s="25"/>
      <c r="FQ139" s="25"/>
      <c r="FR139" s="25"/>
      <c r="FS139" s="25"/>
      <c r="FT139" s="25"/>
      <c r="FU139" s="25"/>
      <c r="FV139" s="25"/>
      <c r="FW139" s="25"/>
      <c r="FX139" s="25"/>
      <c r="FY139" s="25"/>
      <c r="FZ139" s="25"/>
      <c r="GA139" s="25"/>
      <c r="GB139" s="25"/>
      <c r="GC139" s="25"/>
      <c r="GD139" s="25"/>
      <c r="GE139" s="25"/>
      <c r="GF139" s="25"/>
      <c r="GG139" s="25"/>
      <c r="GH139" s="25"/>
      <c r="GI139" s="25"/>
      <c r="GJ139" s="25"/>
      <c r="GK139" s="25"/>
      <c r="GL139" s="25"/>
      <c r="GM139" s="25"/>
      <c r="GN139" s="25"/>
      <c r="GO139" s="25"/>
      <c r="GP139" s="25"/>
      <c r="GQ139" s="25"/>
      <c r="GR139" s="25"/>
      <c r="GS139" s="25"/>
      <c r="GT139" s="25"/>
      <c r="GU139" s="25"/>
      <c r="GV139" s="25"/>
      <c r="GW139" s="25"/>
      <c r="GX139" s="25"/>
      <c r="GY139" s="25"/>
      <c r="GZ139" s="25"/>
      <c r="HA139" s="25"/>
      <c r="HB139" s="25"/>
      <c r="HC139" s="25"/>
      <c r="HD139" s="25"/>
      <c r="HE139" s="25"/>
      <c r="HF139" s="25"/>
      <c r="HG139" s="25"/>
      <c r="HH139" s="25"/>
      <c r="HI139" s="25"/>
      <c r="HJ139" s="25"/>
      <c r="HK139" s="25"/>
      <c r="HL139" s="25"/>
      <c r="HM139" s="25"/>
      <c r="HN139" s="25"/>
      <c r="HO139" s="25"/>
      <c r="HP139" s="25"/>
      <c r="HQ139" s="25"/>
      <c r="HR139" s="25"/>
      <c r="HS139" s="25"/>
      <c r="HT139" s="25"/>
      <c r="HU139" s="25"/>
      <c r="HV139" s="25"/>
      <c r="HW139" s="25"/>
      <c r="HX139" s="25"/>
      <c r="HY139" s="25"/>
      <c r="HZ139" s="25"/>
      <c r="IA139" s="25"/>
      <c r="IB139" s="25"/>
      <c r="IC139" s="25"/>
      <c r="ID139" s="25"/>
      <c r="IE139" s="25"/>
      <c r="IF139" s="25"/>
      <c r="IG139" s="25"/>
      <c r="IH139" s="25"/>
      <c r="II139" s="25"/>
      <c r="IJ139" s="25"/>
      <c r="IK139" s="25"/>
      <c r="IL139" s="25"/>
      <c r="IM139" s="25"/>
      <c r="IN139" s="25"/>
      <c r="IO139" s="25"/>
      <c r="IP139" s="25"/>
      <c r="IQ139" s="25"/>
      <c r="IR139" s="25"/>
      <c r="IS139" s="25"/>
      <c r="IT139" s="25"/>
      <c r="IU139" s="25"/>
      <c r="IV139" s="25"/>
    </row>
    <row r="140" spans="1:256" ht="13.5" customHeight="1" x14ac:dyDescent="0.25">
      <c r="A140" s="28" t="s">
        <v>2</v>
      </c>
      <c r="B140" s="22">
        <v>106.5</v>
      </c>
      <c r="C140" s="23">
        <f t="shared" si="35"/>
        <v>2.4038461538461453</v>
      </c>
      <c r="D140" s="18">
        <f>0.75*C140</f>
        <v>1.802884615384609</v>
      </c>
      <c r="E140" s="17">
        <f t="shared" si="36"/>
        <v>1.5</v>
      </c>
      <c r="F140" s="18">
        <f t="shared" si="37"/>
        <v>3.3028846153846088</v>
      </c>
      <c r="G140" s="23">
        <f t="shared" si="23"/>
        <v>1.0330288461538462</v>
      </c>
    </row>
    <row r="141" spans="1:256" ht="15" customHeight="1" x14ac:dyDescent="0.25">
      <c r="A141" s="42" t="s">
        <v>35</v>
      </c>
      <c r="B141" s="43"/>
      <c r="C141" s="43"/>
      <c r="D141" s="43"/>
      <c r="E141" s="43"/>
      <c r="F141" s="43"/>
      <c r="G141" s="44"/>
    </row>
    <row r="142" spans="1:256" ht="13.5" customHeight="1" x14ac:dyDescent="0.25">
      <c r="A142" s="29" t="s">
        <v>4</v>
      </c>
      <c r="B142" s="13">
        <v>106.7</v>
      </c>
      <c r="C142" s="12">
        <f>((B142/$B$140)-1)*100</f>
        <v>0.1877934272300541</v>
      </c>
      <c r="D142" s="11">
        <f t="shared" ref="D142:D153" si="38">0.75*C142</f>
        <v>0.14084507042254057</v>
      </c>
      <c r="E142" s="1">
        <f>+E129</f>
        <v>0.125</v>
      </c>
      <c r="F142" s="11">
        <f>+D142+E142</f>
        <v>0.26584507042254057</v>
      </c>
      <c r="G142" s="12">
        <f t="shared" si="23"/>
        <v>1.0026584507042253</v>
      </c>
    </row>
    <row r="143" spans="1:256" ht="13.5" customHeight="1" x14ac:dyDescent="0.25">
      <c r="A143" s="30" t="s">
        <v>5</v>
      </c>
      <c r="B143" s="13">
        <v>106.7</v>
      </c>
      <c r="C143" s="12">
        <f t="shared" ref="C143:C153" si="39">((B143/$B$140)-1)*100</f>
        <v>0.1877934272300541</v>
      </c>
      <c r="D143" s="11">
        <f t="shared" si="38"/>
        <v>0.14084507042254057</v>
      </c>
      <c r="E143" s="1">
        <f t="shared" ref="E143:E153" si="40">+E130</f>
        <v>0.25</v>
      </c>
      <c r="F143" s="11">
        <f t="shared" ref="F143:F153" si="41">+D143+E143</f>
        <v>0.39084507042254057</v>
      </c>
      <c r="G143" s="12">
        <f t="shared" si="23"/>
        <v>1.0039084507042253</v>
      </c>
    </row>
    <row r="144" spans="1:256" ht="13.5" customHeight="1" x14ac:dyDescent="0.25">
      <c r="A144" s="30" t="s">
        <v>6</v>
      </c>
      <c r="B144" s="13">
        <v>106.9</v>
      </c>
      <c r="C144" s="12">
        <f t="shared" si="39"/>
        <v>0.3755868544601082</v>
      </c>
      <c r="D144" s="11">
        <f t="shared" si="38"/>
        <v>0.28169014084508115</v>
      </c>
      <c r="E144" s="1">
        <f t="shared" si="40"/>
        <v>0.375</v>
      </c>
      <c r="F144" s="11">
        <f t="shared" si="41"/>
        <v>0.65669014084508115</v>
      </c>
      <c r="G144" s="12">
        <f t="shared" si="23"/>
        <v>1.0065669014084508</v>
      </c>
    </row>
    <row r="145" spans="1:7" ht="13.5" customHeight="1" x14ac:dyDescent="0.25">
      <c r="A145" s="30" t="s">
        <v>7</v>
      </c>
      <c r="B145" s="13">
        <v>106.9</v>
      </c>
      <c r="C145" s="12">
        <f t="shared" si="39"/>
        <v>0.3755868544601082</v>
      </c>
      <c r="D145" s="11">
        <f t="shared" si="38"/>
        <v>0.28169014084508115</v>
      </c>
      <c r="E145" s="1">
        <f t="shared" si="40"/>
        <v>0.5</v>
      </c>
      <c r="F145" s="11">
        <f t="shared" si="41"/>
        <v>0.78169014084508115</v>
      </c>
      <c r="G145" s="12">
        <f t="shared" si="23"/>
        <v>1.0078169014084508</v>
      </c>
    </row>
    <row r="146" spans="1:7" ht="13.5" customHeight="1" x14ac:dyDescent="0.25">
      <c r="A146" s="30" t="s">
        <v>1</v>
      </c>
      <c r="B146" s="13">
        <v>106.9</v>
      </c>
      <c r="C146" s="12">
        <f t="shared" si="39"/>
        <v>0.3755868544601082</v>
      </c>
      <c r="D146" s="11">
        <f t="shared" si="38"/>
        <v>0.28169014084508115</v>
      </c>
      <c r="E146" s="1">
        <f t="shared" si="40"/>
        <v>0.625</v>
      </c>
      <c r="F146" s="11">
        <f t="shared" si="41"/>
        <v>0.90669014084508115</v>
      </c>
      <c r="G146" s="12">
        <f t="shared" si="23"/>
        <v>1.0090669014084508</v>
      </c>
    </row>
    <row r="147" spans="1:7" ht="13.5" customHeight="1" x14ac:dyDescent="0.25">
      <c r="A147" s="30" t="s">
        <v>8</v>
      </c>
      <c r="B147" s="13">
        <v>107.1</v>
      </c>
      <c r="C147" s="12">
        <f t="shared" si="39"/>
        <v>0.56338028169014009</v>
      </c>
      <c r="D147" s="11">
        <f t="shared" si="38"/>
        <v>0.42253521126760507</v>
      </c>
      <c r="E147" s="1">
        <f t="shared" si="40"/>
        <v>0.75</v>
      </c>
      <c r="F147" s="11">
        <f t="shared" si="41"/>
        <v>1.1725352112676051</v>
      </c>
      <c r="G147" s="12">
        <f t="shared" si="23"/>
        <v>1.0117253521126761</v>
      </c>
    </row>
    <row r="148" spans="1:7" ht="13.5" customHeight="1" x14ac:dyDescent="0.25">
      <c r="A148" s="30" t="s">
        <v>9</v>
      </c>
      <c r="B148" s="13">
        <v>107.2</v>
      </c>
      <c r="C148" s="12">
        <f t="shared" si="39"/>
        <v>0.65727699530515604</v>
      </c>
      <c r="D148" s="11">
        <f t="shared" si="38"/>
        <v>0.49295774647886703</v>
      </c>
      <c r="E148" s="1">
        <f t="shared" si="40"/>
        <v>0.875</v>
      </c>
      <c r="F148" s="11">
        <f t="shared" si="41"/>
        <v>1.367957746478867</v>
      </c>
      <c r="G148" s="12">
        <f t="shared" si="23"/>
        <v>1.0136795774647887</v>
      </c>
    </row>
    <row r="149" spans="1:7" ht="13.5" customHeight="1" x14ac:dyDescent="0.25">
      <c r="A149" s="30" t="s">
        <v>10</v>
      </c>
      <c r="B149" s="13">
        <v>107.6</v>
      </c>
      <c r="C149" s="12">
        <f t="shared" si="39"/>
        <v>1.032863849765242</v>
      </c>
      <c r="D149" s="11">
        <f t="shared" si="38"/>
        <v>0.77464788732393153</v>
      </c>
      <c r="E149" s="1">
        <f t="shared" si="40"/>
        <v>1</v>
      </c>
      <c r="F149" s="11">
        <f t="shared" si="41"/>
        <v>1.7746478873239315</v>
      </c>
      <c r="G149" s="12">
        <f t="shared" si="23"/>
        <v>1.0177464788732393</v>
      </c>
    </row>
    <row r="150" spans="1:7" ht="13.5" customHeight="1" x14ac:dyDescent="0.25">
      <c r="A150" s="30" t="s">
        <v>11</v>
      </c>
      <c r="B150" s="13">
        <v>107.2</v>
      </c>
      <c r="C150" s="12">
        <f t="shared" si="39"/>
        <v>0.65727699530515604</v>
      </c>
      <c r="D150" s="11">
        <f t="shared" si="38"/>
        <v>0.49295774647886703</v>
      </c>
      <c r="E150" s="1">
        <f t="shared" si="40"/>
        <v>1.125</v>
      </c>
      <c r="F150" s="11">
        <f t="shared" si="41"/>
        <v>1.617957746478867</v>
      </c>
      <c r="G150" s="12">
        <f t="shared" si="23"/>
        <v>1.0161795774647886</v>
      </c>
    </row>
    <row r="151" spans="1:7" ht="13.5" customHeight="1" x14ac:dyDescent="0.25">
      <c r="A151" s="30" t="s">
        <v>12</v>
      </c>
      <c r="B151" s="13">
        <v>107.1</v>
      </c>
      <c r="C151" s="12">
        <f t="shared" si="39"/>
        <v>0.56338028169014009</v>
      </c>
      <c r="D151" s="11">
        <f t="shared" si="38"/>
        <v>0.42253521126760507</v>
      </c>
      <c r="E151" s="1">
        <f t="shared" si="40"/>
        <v>1.25</v>
      </c>
      <c r="F151" s="11">
        <f t="shared" si="41"/>
        <v>1.6725352112676051</v>
      </c>
      <c r="G151" s="12">
        <f t="shared" si="23"/>
        <v>1.016725352112676</v>
      </c>
    </row>
    <row r="152" spans="1:7" ht="13.5" customHeight="1" x14ac:dyDescent="0.25">
      <c r="A152" s="30" t="s">
        <v>13</v>
      </c>
      <c r="B152" s="13">
        <v>106.8</v>
      </c>
      <c r="C152" s="12">
        <f t="shared" si="39"/>
        <v>0.28169014084507005</v>
      </c>
      <c r="D152" s="11">
        <f t="shared" si="38"/>
        <v>0.21126760563380254</v>
      </c>
      <c r="E152" s="1">
        <f t="shared" si="40"/>
        <v>1.375</v>
      </c>
      <c r="F152" s="11">
        <f t="shared" si="41"/>
        <v>1.5862676056338025</v>
      </c>
      <c r="G152" s="12">
        <f t="shared" si="23"/>
        <v>1.0158626760563381</v>
      </c>
    </row>
    <row r="153" spans="1:7" ht="13.5" customHeight="1" x14ac:dyDescent="0.25">
      <c r="A153" s="31" t="s">
        <v>2</v>
      </c>
      <c r="B153" s="15">
        <v>107.1</v>
      </c>
      <c r="C153" s="23">
        <f t="shared" si="39"/>
        <v>0.56338028169014009</v>
      </c>
      <c r="D153" s="18">
        <f t="shared" si="38"/>
        <v>0.42253521126760507</v>
      </c>
      <c r="E153" s="17">
        <f t="shared" si="40"/>
        <v>1.5</v>
      </c>
      <c r="F153" s="18">
        <f t="shared" si="41"/>
        <v>1.9225352112676051</v>
      </c>
      <c r="G153" s="23">
        <f t="shared" si="23"/>
        <v>1.019225352112676</v>
      </c>
    </row>
    <row r="154" spans="1:7" ht="15" customHeight="1" x14ac:dyDescent="0.25">
      <c r="A154" s="42" t="s">
        <v>34</v>
      </c>
      <c r="B154" s="43"/>
      <c r="C154" s="43"/>
      <c r="D154" s="43"/>
      <c r="E154" s="43"/>
      <c r="F154" s="43"/>
      <c r="G154" s="44"/>
    </row>
    <row r="155" spans="1:7" ht="13.5" customHeight="1" x14ac:dyDescent="0.25">
      <c r="A155" s="29" t="s">
        <v>4</v>
      </c>
      <c r="B155" s="13">
        <v>107.3</v>
      </c>
      <c r="C155" s="12">
        <f t="shared" ref="C155:C166" si="42">((B155/$B$153)-1)*100</f>
        <v>0.18674136321195078</v>
      </c>
      <c r="D155" s="11">
        <f t="shared" ref="D155:D164" si="43">0.75*C155</f>
        <v>0.14005602240896309</v>
      </c>
      <c r="E155" s="1">
        <f>+E142</f>
        <v>0.125</v>
      </c>
      <c r="F155" s="11">
        <f>+D155+E155</f>
        <v>0.26505602240896309</v>
      </c>
      <c r="G155" s="12">
        <f t="shared" si="23"/>
        <v>1.0026505602240896</v>
      </c>
    </row>
    <row r="156" spans="1:7" ht="13.5" customHeight="1" x14ac:dyDescent="0.25">
      <c r="A156" s="30" t="s">
        <v>5</v>
      </c>
      <c r="B156" s="13">
        <v>107.2</v>
      </c>
      <c r="C156" s="12">
        <f t="shared" si="42"/>
        <v>9.3370681605975392E-2</v>
      </c>
      <c r="D156" s="11">
        <f t="shared" si="43"/>
        <v>7.0028011204481544E-2</v>
      </c>
      <c r="E156" s="1">
        <f t="shared" ref="E156:E166" si="44">+E143</f>
        <v>0.25</v>
      </c>
      <c r="F156" s="11">
        <f t="shared" ref="F156:F166" si="45">+D156+E156</f>
        <v>0.32002801120448154</v>
      </c>
      <c r="G156" s="12">
        <f t="shared" ref="G156:G166" si="46">1+F156/100</f>
        <v>1.0032002801120448</v>
      </c>
    </row>
    <row r="157" spans="1:7" ht="13.5" customHeight="1" x14ac:dyDescent="0.25">
      <c r="A157" s="30" t="s">
        <v>6</v>
      </c>
      <c r="B157" s="13">
        <v>107.2</v>
      </c>
      <c r="C157" s="12">
        <f t="shared" si="42"/>
        <v>9.3370681605975392E-2</v>
      </c>
      <c r="D157" s="11">
        <f t="shared" si="43"/>
        <v>7.0028011204481544E-2</v>
      </c>
      <c r="E157" s="1">
        <f t="shared" si="44"/>
        <v>0.375</v>
      </c>
      <c r="F157" s="11">
        <f t="shared" si="45"/>
        <v>0.44502801120448154</v>
      </c>
      <c r="G157" s="12">
        <f t="shared" si="46"/>
        <v>1.0044502801120447</v>
      </c>
    </row>
    <row r="158" spans="1:7" ht="13.5" customHeight="1" x14ac:dyDescent="0.25">
      <c r="A158" s="30" t="s">
        <v>7</v>
      </c>
      <c r="B158" s="13">
        <v>107.4</v>
      </c>
      <c r="C158" s="12">
        <f t="shared" si="42"/>
        <v>0.28011204481794838</v>
      </c>
      <c r="D158" s="11">
        <f t="shared" si="43"/>
        <v>0.21008403361346129</v>
      </c>
      <c r="E158" s="1">
        <f t="shared" si="44"/>
        <v>0.5</v>
      </c>
      <c r="F158" s="11">
        <f t="shared" si="45"/>
        <v>0.71008403361346129</v>
      </c>
      <c r="G158" s="12">
        <f t="shared" si="46"/>
        <v>1.0071008403361346</v>
      </c>
    </row>
    <row r="159" spans="1:7" ht="13.5" customHeight="1" x14ac:dyDescent="0.25">
      <c r="A159" s="30" t="s">
        <v>1</v>
      </c>
      <c r="B159" s="13">
        <v>107.3</v>
      </c>
      <c r="C159" s="12">
        <f t="shared" si="42"/>
        <v>0.18674136321195078</v>
      </c>
      <c r="D159" s="11">
        <f t="shared" si="43"/>
        <v>0.14005602240896309</v>
      </c>
      <c r="E159" s="1">
        <f t="shared" si="44"/>
        <v>0.625</v>
      </c>
      <c r="F159" s="11">
        <f t="shared" si="45"/>
        <v>0.76505602240896309</v>
      </c>
      <c r="G159" s="12">
        <f t="shared" si="46"/>
        <v>1.0076505602240897</v>
      </c>
    </row>
    <row r="160" spans="1:7" ht="13.5" customHeight="1" x14ac:dyDescent="0.25">
      <c r="A160" s="30" t="s">
        <v>8</v>
      </c>
      <c r="B160" s="13">
        <v>107.4</v>
      </c>
      <c r="C160" s="12">
        <f t="shared" si="42"/>
        <v>0.28011204481794838</v>
      </c>
      <c r="D160" s="11">
        <f t="shared" si="43"/>
        <v>0.21008403361346129</v>
      </c>
      <c r="E160" s="1">
        <f t="shared" si="44"/>
        <v>0.75</v>
      </c>
      <c r="F160" s="11">
        <f t="shared" si="45"/>
        <v>0.96008403361346129</v>
      </c>
      <c r="G160" s="12">
        <f t="shared" si="46"/>
        <v>1.0096008403361345</v>
      </c>
    </row>
    <row r="161" spans="1:9" ht="13.5" customHeight="1" x14ac:dyDescent="0.25">
      <c r="A161" s="30" t="s">
        <v>9</v>
      </c>
      <c r="B161" s="13">
        <v>107.3</v>
      </c>
      <c r="C161" s="12">
        <f t="shared" si="42"/>
        <v>0.18674136321195078</v>
      </c>
      <c r="D161" s="11">
        <f t="shared" si="43"/>
        <v>0.14005602240896309</v>
      </c>
      <c r="E161" s="1">
        <f t="shared" si="44"/>
        <v>0.875</v>
      </c>
      <c r="F161" s="11">
        <f t="shared" si="45"/>
        <v>1.0150560224089631</v>
      </c>
      <c r="G161" s="12">
        <f t="shared" si="46"/>
        <v>1.0101505602240897</v>
      </c>
    </row>
    <row r="162" spans="1:9" ht="13.5" customHeight="1" x14ac:dyDescent="0.25">
      <c r="A162" s="30" t="s">
        <v>10</v>
      </c>
      <c r="B162" s="13">
        <v>107.5</v>
      </c>
      <c r="C162" s="12">
        <f t="shared" si="42"/>
        <v>0.37348272642390157</v>
      </c>
      <c r="D162" s="11">
        <f t="shared" si="43"/>
        <v>0.28011204481792618</v>
      </c>
      <c r="E162" s="1">
        <f t="shared" si="44"/>
        <v>1</v>
      </c>
      <c r="F162" s="11">
        <f t="shared" si="45"/>
        <v>1.2801120448179262</v>
      </c>
      <c r="G162" s="12">
        <f t="shared" si="46"/>
        <v>1.0128011204481793</v>
      </c>
    </row>
    <row r="163" spans="1:9" ht="13.5" customHeight="1" x14ac:dyDescent="0.25">
      <c r="A163" s="30" t="s">
        <v>11</v>
      </c>
      <c r="B163" s="13">
        <v>107.1</v>
      </c>
      <c r="C163" s="12">
        <f t="shared" si="42"/>
        <v>0</v>
      </c>
      <c r="D163" s="11">
        <f t="shared" si="43"/>
        <v>0</v>
      </c>
      <c r="E163" s="1">
        <f t="shared" si="44"/>
        <v>1.125</v>
      </c>
      <c r="F163" s="11">
        <f t="shared" si="45"/>
        <v>1.125</v>
      </c>
      <c r="G163" s="12">
        <f t="shared" si="46"/>
        <v>1.01125</v>
      </c>
    </row>
    <row r="164" spans="1:9" ht="13.5" customHeight="1" x14ac:dyDescent="0.25">
      <c r="A164" s="30" t="s">
        <v>12</v>
      </c>
      <c r="B164" s="13">
        <v>107.2</v>
      </c>
      <c r="C164" s="12">
        <f t="shared" si="42"/>
        <v>9.3370681605975392E-2</v>
      </c>
      <c r="D164" s="11">
        <f t="shared" si="43"/>
        <v>7.0028011204481544E-2</v>
      </c>
      <c r="E164" s="1">
        <f t="shared" si="44"/>
        <v>1.25</v>
      </c>
      <c r="F164" s="11">
        <f t="shared" si="45"/>
        <v>1.3200280112044815</v>
      </c>
      <c r="G164" s="12">
        <f t="shared" si="46"/>
        <v>1.0132002801120448</v>
      </c>
    </row>
    <row r="165" spans="1:9" ht="13.5" customHeight="1" x14ac:dyDescent="0.25">
      <c r="A165" s="30" t="s">
        <v>13</v>
      </c>
      <c r="B165" s="13">
        <v>107</v>
      </c>
      <c r="C165" s="12">
        <f t="shared" si="42"/>
        <v>-9.3370681605975392E-2</v>
      </c>
      <c r="D165" s="11">
        <v>0</v>
      </c>
      <c r="E165" s="1">
        <f t="shared" si="44"/>
        <v>1.375</v>
      </c>
      <c r="F165" s="11">
        <f t="shared" si="45"/>
        <v>1.375</v>
      </c>
      <c r="G165" s="12">
        <f t="shared" si="46"/>
        <v>1.0137499999999999</v>
      </c>
      <c r="I165" s="20"/>
    </row>
    <row r="166" spans="1:9" ht="13.5" customHeight="1" x14ac:dyDescent="0.25">
      <c r="A166" s="30" t="s">
        <v>2</v>
      </c>
      <c r="B166" s="15">
        <v>107</v>
      </c>
      <c r="C166" s="23">
        <f t="shared" si="42"/>
        <v>-9.3370681605975392E-2</v>
      </c>
      <c r="D166" s="11">
        <v>0</v>
      </c>
      <c r="E166" s="17">
        <f t="shared" si="44"/>
        <v>1.5</v>
      </c>
      <c r="F166" s="18">
        <f t="shared" si="45"/>
        <v>1.5</v>
      </c>
      <c r="G166" s="23">
        <f t="shared" si="46"/>
        <v>1.0149999999999999</v>
      </c>
      <c r="I166" s="20"/>
    </row>
    <row r="167" spans="1:9" ht="15" customHeight="1" x14ac:dyDescent="0.25">
      <c r="A167" s="39" t="s">
        <v>33</v>
      </c>
      <c r="B167" s="45"/>
      <c r="C167" s="45"/>
      <c r="D167" s="45"/>
      <c r="E167" s="45"/>
      <c r="F167" s="45"/>
      <c r="G167" s="46"/>
      <c r="I167" s="20"/>
    </row>
    <row r="168" spans="1:9" ht="13.5" customHeight="1" x14ac:dyDescent="0.25">
      <c r="A168" s="29" t="s">
        <v>4</v>
      </c>
      <c r="B168" s="13">
        <v>106.5</v>
      </c>
      <c r="C168" s="12">
        <f>((B168/$B$166)-1)*100</f>
        <v>-0.46728971962616273</v>
      </c>
      <c r="D168" s="11">
        <v>0</v>
      </c>
      <c r="E168" s="1">
        <f>+E155</f>
        <v>0.125</v>
      </c>
      <c r="F168" s="11">
        <f>+D168+E168</f>
        <v>0.125</v>
      </c>
      <c r="G168" s="12">
        <f t="shared" ref="G168:G179" si="47">1+F168/100</f>
        <v>1.00125</v>
      </c>
      <c r="I168" s="20"/>
    </row>
    <row r="169" spans="1:9" ht="13.5" customHeight="1" x14ac:dyDescent="0.25">
      <c r="A169" s="29" t="s">
        <v>5</v>
      </c>
      <c r="B169" s="13">
        <v>106.8</v>
      </c>
      <c r="C169" s="12">
        <f t="shared" ref="C169:C174" si="48">((B169/$B$166)-1)*100</f>
        <v>-0.18691588785046953</v>
      </c>
      <c r="D169" s="11">
        <v>0</v>
      </c>
      <c r="E169" s="1">
        <f t="shared" ref="E169:E179" si="49">+E156</f>
        <v>0.25</v>
      </c>
      <c r="F169" s="11">
        <f t="shared" ref="F169:F179" si="50">+D169+E169</f>
        <v>0.25</v>
      </c>
      <c r="G169" s="12">
        <f t="shared" si="47"/>
        <v>1.0024999999999999</v>
      </c>
      <c r="I169" s="20"/>
    </row>
    <row r="170" spans="1:9" ht="13.5" customHeight="1" x14ac:dyDescent="0.25">
      <c r="A170" s="29" t="s">
        <v>6</v>
      </c>
      <c r="B170" s="13">
        <v>107</v>
      </c>
      <c r="C170" s="12">
        <f t="shared" si="48"/>
        <v>0</v>
      </c>
      <c r="D170" s="11">
        <f t="shared" ref="D170:D179" si="51">0.75*C170</f>
        <v>0</v>
      </c>
      <c r="E170" s="1">
        <f t="shared" si="49"/>
        <v>0.375</v>
      </c>
      <c r="F170" s="11">
        <f t="shared" si="50"/>
        <v>0.375</v>
      </c>
      <c r="G170" s="12">
        <f t="shared" si="47"/>
        <v>1.0037499999999999</v>
      </c>
      <c r="I170" s="20"/>
    </row>
    <row r="171" spans="1:9" ht="13.5" customHeight="1" x14ac:dyDescent="0.25">
      <c r="A171" s="29" t="s">
        <v>7</v>
      </c>
      <c r="B171" s="13">
        <v>107.1</v>
      </c>
      <c r="C171" s="12">
        <f t="shared" si="48"/>
        <v>9.3457943925234765E-2</v>
      </c>
      <c r="D171" s="11">
        <f t="shared" si="51"/>
        <v>7.0093457943926074E-2</v>
      </c>
      <c r="E171" s="1">
        <f t="shared" si="49"/>
        <v>0.5</v>
      </c>
      <c r="F171" s="11">
        <f t="shared" si="50"/>
        <v>0.57009345794392607</v>
      </c>
      <c r="G171" s="12">
        <f t="shared" si="47"/>
        <v>1.0057009345794392</v>
      </c>
      <c r="I171" s="20"/>
    </row>
    <row r="172" spans="1:9" ht="13.5" customHeight="1" x14ac:dyDescent="0.25">
      <c r="A172" s="29" t="s">
        <v>1</v>
      </c>
      <c r="B172" s="13">
        <v>107.2</v>
      </c>
      <c r="C172" s="12">
        <f t="shared" si="48"/>
        <v>0.18691588785046953</v>
      </c>
      <c r="D172" s="11">
        <f t="shared" si="51"/>
        <v>0.14018691588785215</v>
      </c>
      <c r="E172" s="1">
        <f t="shared" si="49"/>
        <v>0.625</v>
      </c>
      <c r="F172" s="11">
        <f t="shared" si="50"/>
        <v>0.76518691588785215</v>
      </c>
      <c r="G172" s="12">
        <f t="shared" si="47"/>
        <v>1.0076518691588785</v>
      </c>
      <c r="I172" s="20"/>
    </row>
    <row r="173" spans="1:9" ht="13.5" customHeight="1" x14ac:dyDescent="0.25">
      <c r="A173" s="29" t="s">
        <v>8</v>
      </c>
      <c r="B173" s="13">
        <v>107.3</v>
      </c>
      <c r="C173" s="12">
        <f t="shared" si="48"/>
        <v>0.2803738317757043</v>
      </c>
      <c r="D173" s="11">
        <f t="shared" si="51"/>
        <v>0.21028037383177822</v>
      </c>
      <c r="E173" s="1">
        <f t="shared" si="49"/>
        <v>0.75</v>
      </c>
      <c r="F173" s="11">
        <f t="shared" si="50"/>
        <v>0.96028037383177822</v>
      </c>
      <c r="G173" s="12">
        <f t="shared" si="47"/>
        <v>1.0096028037383178</v>
      </c>
      <c r="I173" s="20"/>
    </row>
    <row r="174" spans="1:9" ht="13.5" customHeight="1" x14ac:dyDescent="0.25">
      <c r="A174" s="29" t="s">
        <v>9</v>
      </c>
      <c r="B174" s="13">
        <v>107.2</v>
      </c>
      <c r="C174" s="12">
        <f t="shared" si="48"/>
        <v>0.18691588785046953</v>
      </c>
      <c r="D174" s="11">
        <f t="shared" si="51"/>
        <v>0.14018691588785215</v>
      </c>
      <c r="E174" s="1">
        <f t="shared" si="49"/>
        <v>0.875</v>
      </c>
      <c r="F174" s="11">
        <f t="shared" si="50"/>
        <v>1.0151869158878521</v>
      </c>
      <c r="G174" s="12">
        <f t="shared" si="47"/>
        <v>1.0101518691588784</v>
      </c>
      <c r="I174" s="20"/>
    </row>
    <row r="175" spans="1:9" ht="13.5" customHeight="1" x14ac:dyDescent="0.25">
      <c r="A175" s="29" t="s">
        <v>10</v>
      </c>
      <c r="B175" s="13">
        <v>107.4</v>
      </c>
      <c r="C175" s="12">
        <f>((B175/$B$166)-1)*100</f>
        <v>0.37383177570093906</v>
      </c>
      <c r="D175" s="11">
        <f t="shared" si="51"/>
        <v>0.2803738317757043</v>
      </c>
      <c r="E175" s="1">
        <f t="shared" si="49"/>
        <v>1</v>
      </c>
      <c r="F175" s="11">
        <f t="shared" si="50"/>
        <v>1.2803738317757043</v>
      </c>
      <c r="G175" s="12">
        <f t="shared" si="47"/>
        <v>1.0128037383177571</v>
      </c>
      <c r="I175" s="20"/>
    </row>
    <row r="176" spans="1:9" ht="13.5" customHeight="1" x14ac:dyDescent="0.25">
      <c r="A176" s="29" t="s">
        <v>11</v>
      </c>
      <c r="B176" s="13">
        <v>107</v>
      </c>
      <c r="C176" s="12">
        <f>((B176/$B$166)-1)*100</f>
        <v>0</v>
      </c>
      <c r="D176" s="11">
        <f t="shared" si="51"/>
        <v>0</v>
      </c>
      <c r="E176" s="1">
        <f t="shared" si="49"/>
        <v>1.125</v>
      </c>
      <c r="F176" s="11">
        <f t="shared" si="50"/>
        <v>1.125</v>
      </c>
      <c r="G176" s="12">
        <f t="shared" si="47"/>
        <v>1.01125</v>
      </c>
      <c r="I176" s="20"/>
    </row>
    <row r="177" spans="1:9" ht="13.5" customHeight="1" x14ac:dyDescent="0.25">
      <c r="A177" s="29" t="s">
        <v>12</v>
      </c>
      <c r="B177" s="13">
        <v>107.2</v>
      </c>
      <c r="C177" s="12">
        <f>((B177/$B$166)-1)*100</f>
        <v>0.18691588785046953</v>
      </c>
      <c r="D177" s="11">
        <f t="shared" si="51"/>
        <v>0.14018691588785215</v>
      </c>
      <c r="E177" s="1">
        <f t="shared" si="49"/>
        <v>1.25</v>
      </c>
      <c r="F177" s="11">
        <f t="shared" si="50"/>
        <v>1.3901869158878521</v>
      </c>
      <c r="G177" s="12">
        <f t="shared" si="47"/>
        <v>1.0139018691588786</v>
      </c>
      <c r="I177" s="20"/>
    </row>
    <row r="178" spans="1:9" ht="13.5" customHeight="1" x14ac:dyDescent="0.25">
      <c r="A178" s="29" t="s">
        <v>13</v>
      </c>
      <c r="B178" s="13">
        <v>107</v>
      </c>
      <c r="C178" s="12">
        <f>((B178/$B$166)-1)*100</f>
        <v>0</v>
      </c>
      <c r="D178" s="11">
        <f t="shared" si="51"/>
        <v>0</v>
      </c>
      <c r="E178" s="1">
        <f t="shared" si="49"/>
        <v>1.375</v>
      </c>
      <c r="F178" s="11">
        <f t="shared" si="50"/>
        <v>1.375</v>
      </c>
      <c r="G178" s="12">
        <f t="shared" si="47"/>
        <v>1.0137499999999999</v>
      </c>
      <c r="I178" s="20"/>
    </row>
    <row r="179" spans="1:9" ht="13.5" customHeight="1" x14ac:dyDescent="0.25">
      <c r="A179" s="29" t="s">
        <v>2</v>
      </c>
      <c r="B179" s="15">
        <v>107</v>
      </c>
      <c r="C179" s="23">
        <f>((B179/$B$166)-1)*100</f>
        <v>0</v>
      </c>
      <c r="D179" s="11">
        <f t="shared" si="51"/>
        <v>0</v>
      </c>
      <c r="E179" s="17">
        <f t="shared" si="49"/>
        <v>1.5</v>
      </c>
      <c r="F179" s="18">
        <f t="shared" si="50"/>
        <v>1.5</v>
      </c>
      <c r="G179" s="23">
        <f t="shared" si="47"/>
        <v>1.0149999999999999</v>
      </c>
      <c r="I179" s="32"/>
    </row>
    <row r="180" spans="1:9" ht="15" customHeight="1" x14ac:dyDescent="0.25">
      <c r="A180" s="39" t="s">
        <v>32</v>
      </c>
      <c r="B180" s="45"/>
      <c r="C180" s="45"/>
      <c r="D180" s="45"/>
      <c r="E180" s="45"/>
      <c r="F180" s="45"/>
      <c r="G180" s="46"/>
    </row>
    <row r="181" spans="1:9" ht="13.5" customHeight="1" x14ac:dyDescent="0.25">
      <c r="A181" s="29" t="s">
        <v>4</v>
      </c>
      <c r="B181" s="13">
        <v>99.7</v>
      </c>
      <c r="C181" s="12">
        <f t="shared" ref="C181:C192" si="52">((B181/($B$179/1.071))-1)*100</f>
        <v>-0.2068224299065391</v>
      </c>
      <c r="D181" s="11">
        <v>0</v>
      </c>
      <c r="E181" s="1">
        <f>+E168</f>
        <v>0.125</v>
      </c>
      <c r="F181" s="11">
        <f>+D181+E181</f>
        <v>0.125</v>
      </c>
      <c r="G181" s="12">
        <f t="shared" ref="G181" si="53">1+F181/100</f>
        <v>1.00125</v>
      </c>
    </row>
    <row r="182" spans="1:9" ht="13.5" customHeight="1" x14ac:dyDescent="0.25">
      <c r="A182" s="29" t="s">
        <v>5</v>
      </c>
      <c r="B182" s="13">
        <v>99.5</v>
      </c>
      <c r="C182" s="12">
        <f t="shared" si="52"/>
        <v>-0.40700934579439574</v>
      </c>
      <c r="D182" s="11">
        <v>0</v>
      </c>
      <c r="E182" s="1">
        <f t="shared" ref="E182:E192" si="54">+E169</f>
        <v>0.25</v>
      </c>
      <c r="F182" s="11">
        <f t="shared" ref="F182:F192" si="55">+D182+E182</f>
        <v>0.25</v>
      </c>
      <c r="G182" s="12">
        <f t="shared" ref="G182:G192" si="56">1+F182/100</f>
        <v>1.0024999999999999</v>
      </c>
    </row>
    <row r="183" spans="1:9" ht="13.5" customHeight="1" x14ac:dyDescent="0.25">
      <c r="A183" s="29" t="s">
        <v>6</v>
      </c>
      <c r="B183" s="13">
        <v>99.6</v>
      </c>
      <c r="C183" s="12">
        <f t="shared" si="52"/>
        <v>-0.30691588785047852</v>
      </c>
      <c r="D183" s="11">
        <v>0</v>
      </c>
      <c r="E183" s="1">
        <f t="shared" si="54"/>
        <v>0.375</v>
      </c>
      <c r="F183" s="11">
        <f t="shared" si="55"/>
        <v>0.375</v>
      </c>
      <c r="G183" s="12">
        <f t="shared" si="56"/>
        <v>1.0037499999999999</v>
      </c>
    </row>
    <row r="184" spans="1:9" ht="13.5" customHeight="1" x14ac:dyDescent="0.25">
      <c r="A184" s="29" t="s">
        <v>7</v>
      </c>
      <c r="B184" s="13">
        <v>99.6</v>
      </c>
      <c r="C184" s="12">
        <f t="shared" si="52"/>
        <v>-0.30691588785047852</v>
      </c>
      <c r="D184" s="11">
        <v>0</v>
      </c>
      <c r="E184" s="1">
        <f t="shared" si="54"/>
        <v>0.5</v>
      </c>
      <c r="F184" s="11">
        <f t="shared" si="55"/>
        <v>0.5</v>
      </c>
      <c r="G184" s="12">
        <f t="shared" si="56"/>
        <v>1.0049999999999999</v>
      </c>
    </row>
    <row r="185" spans="1:9" ht="13.5" customHeight="1" x14ac:dyDescent="0.25">
      <c r="A185" s="29" t="s">
        <v>1</v>
      </c>
      <c r="B185" s="13">
        <v>99.7</v>
      </c>
      <c r="C185" s="12">
        <f t="shared" si="52"/>
        <v>-0.2068224299065391</v>
      </c>
      <c r="D185" s="11">
        <v>0</v>
      </c>
      <c r="E185" s="1">
        <f t="shared" si="54"/>
        <v>0.625</v>
      </c>
      <c r="F185" s="11">
        <f t="shared" si="55"/>
        <v>0.625</v>
      </c>
      <c r="G185" s="12">
        <f t="shared" si="56"/>
        <v>1.0062500000000001</v>
      </c>
    </row>
    <row r="186" spans="1:9" ht="13.5" customHeight="1" x14ac:dyDescent="0.25">
      <c r="A186" s="29" t="s">
        <v>8</v>
      </c>
      <c r="B186" s="13">
        <v>99.9</v>
      </c>
      <c r="C186" s="12">
        <f t="shared" si="52"/>
        <v>-6.6355140186824535E-3</v>
      </c>
      <c r="D186" s="11">
        <v>0</v>
      </c>
      <c r="E186" s="1">
        <f t="shared" si="54"/>
        <v>0.75</v>
      </c>
      <c r="F186" s="11">
        <f t="shared" si="55"/>
        <v>0.75</v>
      </c>
      <c r="G186" s="12">
        <f t="shared" si="56"/>
        <v>1.0075000000000001</v>
      </c>
    </row>
    <row r="187" spans="1:9" ht="13.5" customHeight="1" x14ac:dyDescent="0.25">
      <c r="A187" s="29" t="s">
        <v>9</v>
      </c>
      <c r="B187" s="13">
        <v>100</v>
      </c>
      <c r="C187" s="12">
        <f t="shared" si="52"/>
        <v>9.3457943925234765E-2</v>
      </c>
      <c r="D187" s="11">
        <f t="shared" ref="D187:D192" si="57">0.75*C187</f>
        <v>7.0093457943926074E-2</v>
      </c>
      <c r="E187" s="1">
        <f t="shared" si="54"/>
        <v>0.875</v>
      </c>
      <c r="F187" s="11">
        <f t="shared" si="55"/>
        <v>0.94509345794392607</v>
      </c>
      <c r="G187" s="12">
        <f t="shared" si="56"/>
        <v>1.0094509345794394</v>
      </c>
    </row>
    <row r="188" spans="1:9" ht="13.5" customHeight="1" x14ac:dyDescent="0.25">
      <c r="A188" s="29" t="s">
        <v>10</v>
      </c>
      <c r="B188" s="13">
        <v>100.2</v>
      </c>
      <c r="C188" s="12">
        <f t="shared" si="52"/>
        <v>0.29364485981309141</v>
      </c>
      <c r="D188" s="11">
        <f t="shared" si="57"/>
        <v>0.22023364485981856</v>
      </c>
      <c r="E188" s="1">
        <f t="shared" si="54"/>
        <v>1</v>
      </c>
      <c r="F188" s="11">
        <f t="shared" si="55"/>
        <v>1.2202336448598186</v>
      </c>
      <c r="G188" s="12">
        <f t="shared" si="56"/>
        <v>1.0122023364485981</v>
      </c>
    </row>
    <row r="189" spans="1:9" ht="13.5" customHeight="1" x14ac:dyDescent="0.25">
      <c r="A189" s="29" t="s">
        <v>11</v>
      </c>
      <c r="B189" s="13">
        <v>100</v>
      </c>
      <c r="C189" s="12">
        <f t="shared" si="52"/>
        <v>9.3457943925234765E-2</v>
      </c>
      <c r="D189" s="11">
        <f t="shared" si="57"/>
        <v>7.0093457943926074E-2</v>
      </c>
      <c r="E189" s="1">
        <f t="shared" si="54"/>
        <v>1.125</v>
      </c>
      <c r="F189" s="11">
        <f t="shared" si="55"/>
        <v>1.1950934579439261</v>
      </c>
      <c r="G189" s="12">
        <f t="shared" si="56"/>
        <v>1.0119509345794393</v>
      </c>
    </row>
    <row r="190" spans="1:9" ht="13.5" customHeight="1" x14ac:dyDescent="0.25">
      <c r="A190" s="29" t="s">
        <v>12</v>
      </c>
      <c r="B190" s="13">
        <v>100</v>
      </c>
      <c r="C190" s="12">
        <f t="shared" si="52"/>
        <v>9.3457943925234765E-2</v>
      </c>
      <c r="D190" s="11">
        <f t="shared" si="57"/>
        <v>7.0093457943926074E-2</v>
      </c>
      <c r="E190" s="1">
        <f t="shared" si="54"/>
        <v>1.25</v>
      </c>
      <c r="F190" s="11">
        <f t="shared" si="55"/>
        <v>1.3200934579439261</v>
      </c>
      <c r="G190" s="12">
        <f t="shared" si="56"/>
        <v>1.0132009345794393</v>
      </c>
    </row>
    <row r="191" spans="1:9" ht="13.5" customHeight="1" x14ac:dyDescent="0.25">
      <c r="A191" s="29" t="s">
        <v>13</v>
      </c>
      <c r="B191" s="13">
        <v>100</v>
      </c>
      <c r="C191" s="12">
        <f t="shared" si="52"/>
        <v>9.3457943925234765E-2</v>
      </c>
      <c r="D191" s="11">
        <f t="shared" si="57"/>
        <v>7.0093457943926074E-2</v>
      </c>
      <c r="E191" s="1">
        <f t="shared" si="54"/>
        <v>1.375</v>
      </c>
      <c r="F191" s="11">
        <f t="shared" si="55"/>
        <v>1.4450934579439261</v>
      </c>
      <c r="G191" s="12">
        <f t="shared" si="56"/>
        <v>1.0144509345794392</v>
      </c>
    </row>
    <row r="192" spans="1:9" ht="13.5" customHeight="1" x14ac:dyDescent="0.25">
      <c r="A192" s="29" t="s">
        <v>2</v>
      </c>
      <c r="B192" s="15">
        <v>100.3</v>
      </c>
      <c r="C192" s="23">
        <f t="shared" si="52"/>
        <v>0.39373831775699752</v>
      </c>
      <c r="D192" s="11">
        <f t="shared" si="57"/>
        <v>0.29530373831774814</v>
      </c>
      <c r="E192" s="1">
        <f t="shared" si="54"/>
        <v>1.5</v>
      </c>
      <c r="F192" s="11">
        <f t="shared" si="55"/>
        <v>1.7953037383177481</v>
      </c>
      <c r="G192" s="12">
        <f t="shared" si="56"/>
        <v>1.0179530373831776</v>
      </c>
    </row>
    <row r="193" spans="1:7" ht="15" customHeight="1" x14ac:dyDescent="0.25">
      <c r="A193" s="39" t="s">
        <v>31</v>
      </c>
      <c r="B193" s="45"/>
      <c r="C193" s="45"/>
      <c r="D193" s="45"/>
      <c r="E193" s="45"/>
      <c r="F193" s="45"/>
      <c r="G193" s="46"/>
    </row>
    <row r="194" spans="1:7" ht="13.5" customHeight="1" x14ac:dyDescent="0.25">
      <c r="A194" s="29" t="s">
        <v>4</v>
      </c>
      <c r="B194" s="13">
        <v>100.6</v>
      </c>
      <c r="C194" s="12">
        <f>((B194/$B$192)-1)*100</f>
        <v>0.29910269192421346</v>
      </c>
      <c r="D194" s="11">
        <f t="shared" ref="D194:D199" si="58">0.75*C194</f>
        <v>0.22432701894316009</v>
      </c>
      <c r="E194" s="1">
        <f>+E181</f>
        <v>0.125</v>
      </c>
      <c r="F194" s="11">
        <f>+D194+E194</f>
        <v>0.34932701894316009</v>
      </c>
      <c r="G194" s="12">
        <f t="shared" ref="G194" si="59">1+F194/100</f>
        <v>1.0034932701894317</v>
      </c>
    </row>
    <row r="195" spans="1:7" ht="13.5" customHeight="1" x14ac:dyDescent="0.25">
      <c r="A195" s="29" t="s">
        <v>5</v>
      </c>
      <c r="B195" s="13">
        <v>101</v>
      </c>
      <c r="C195" s="12">
        <f>((B195/$B$192)-1)*100</f>
        <v>0.69790628115653508</v>
      </c>
      <c r="D195" s="11">
        <f>0.75*C195</f>
        <v>0.52342971086740131</v>
      </c>
      <c r="E195" s="1">
        <f>+E182</f>
        <v>0.25</v>
      </c>
      <c r="F195" s="11">
        <f t="shared" ref="F195:F205" si="60">+D195+E195</f>
        <v>0.77342971086740131</v>
      </c>
      <c r="G195" s="12">
        <f t="shared" ref="G195:G205" si="61">1+F195/100</f>
        <v>1.007734297108674</v>
      </c>
    </row>
    <row r="196" spans="1:7" ht="13.5" customHeight="1" x14ac:dyDescent="0.25">
      <c r="A196" s="29" t="s">
        <v>6</v>
      </c>
      <c r="B196" s="13">
        <v>101</v>
      </c>
      <c r="C196" s="12">
        <f t="shared" ref="C196:C205" si="62">((B196/$B$192)-1)*100</f>
        <v>0.69790628115653508</v>
      </c>
      <c r="D196" s="11">
        <f t="shared" si="58"/>
        <v>0.52342971086740131</v>
      </c>
      <c r="E196" s="1">
        <f t="shared" ref="E196:E205" si="63">+E183</f>
        <v>0.375</v>
      </c>
      <c r="F196" s="11">
        <f t="shared" si="60"/>
        <v>0.89842971086740131</v>
      </c>
      <c r="G196" s="12">
        <f t="shared" si="61"/>
        <v>1.008984297108674</v>
      </c>
    </row>
    <row r="197" spans="1:7" ht="13.5" customHeight="1" x14ac:dyDescent="0.25">
      <c r="A197" s="29" t="s">
        <v>7</v>
      </c>
      <c r="B197" s="13">
        <v>101.3</v>
      </c>
      <c r="C197" s="12">
        <f t="shared" si="62"/>
        <v>0.99700897308074854</v>
      </c>
      <c r="D197" s="11">
        <f t="shared" si="58"/>
        <v>0.7477567298105614</v>
      </c>
      <c r="E197" s="1">
        <f t="shared" si="63"/>
        <v>0.5</v>
      </c>
      <c r="F197" s="11">
        <f t="shared" si="60"/>
        <v>1.2477567298105614</v>
      </c>
      <c r="G197" s="12">
        <f t="shared" si="61"/>
        <v>1.0124775672981057</v>
      </c>
    </row>
    <row r="198" spans="1:7" ht="13.5" customHeight="1" x14ac:dyDescent="0.25">
      <c r="A198" s="29" t="s">
        <v>1</v>
      </c>
      <c r="B198" s="13">
        <v>101.1</v>
      </c>
      <c r="C198" s="12">
        <f t="shared" si="62"/>
        <v>0.79760717846459883</v>
      </c>
      <c r="D198" s="11">
        <f t="shared" si="58"/>
        <v>0.59820538384844912</v>
      </c>
      <c r="E198" s="1">
        <f t="shared" si="63"/>
        <v>0.625</v>
      </c>
      <c r="F198" s="11">
        <f t="shared" si="60"/>
        <v>1.2232053838484491</v>
      </c>
      <c r="G198" s="12">
        <f t="shared" si="61"/>
        <v>1.0122320538384846</v>
      </c>
    </row>
    <row r="199" spans="1:7" ht="13.5" customHeight="1" x14ac:dyDescent="0.25">
      <c r="A199" s="29" t="s">
        <v>8</v>
      </c>
      <c r="B199" s="13">
        <v>101</v>
      </c>
      <c r="C199" s="12">
        <f t="shared" si="62"/>
        <v>0.69790628115653508</v>
      </c>
      <c r="D199" s="11">
        <f t="shared" si="58"/>
        <v>0.52342971086740131</v>
      </c>
      <c r="E199" s="1">
        <f t="shared" si="63"/>
        <v>0.75</v>
      </c>
      <c r="F199" s="11">
        <f t="shared" si="60"/>
        <v>1.2734297108674013</v>
      </c>
      <c r="G199" s="12">
        <f t="shared" si="61"/>
        <v>1.0127342971086739</v>
      </c>
    </row>
    <row r="200" spans="1:7" ht="13.5" customHeight="1" x14ac:dyDescent="0.25">
      <c r="A200" s="29" t="s">
        <v>9</v>
      </c>
      <c r="B200" s="13">
        <v>101</v>
      </c>
      <c r="C200" s="12">
        <f t="shared" si="62"/>
        <v>0.69790628115653508</v>
      </c>
      <c r="D200" s="11">
        <f t="shared" ref="D200:D205" si="64">0.75*C200</f>
        <v>0.52342971086740131</v>
      </c>
      <c r="E200" s="1">
        <f t="shared" si="63"/>
        <v>0.875</v>
      </c>
      <c r="F200" s="11">
        <f t="shared" si="60"/>
        <v>1.3984297108674013</v>
      </c>
      <c r="G200" s="12">
        <f t="shared" si="61"/>
        <v>1.0139842971086741</v>
      </c>
    </row>
    <row r="201" spans="1:7" ht="13.5" customHeight="1" x14ac:dyDescent="0.25">
      <c r="A201" s="29" t="s">
        <v>10</v>
      </c>
      <c r="B201" s="13">
        <v>101.4</v>
      </c>
      <c r="C201" s="12">
        <f t="shared" si="62"/>
        <v>1.0967098703888345</v>
      </c>
      <c r="D201" s="11">
        <f t="shared" si="64"/>
        <v>0.82253240279162587</v>
      </c>
      <c r="E201" s="1">
        <f t="shared" si="63"/>
        <v>1</v>
      </c>
      <c r="F201" s="11">
        <f t="shared" si="60"/>
        <v>1.8225324027916259</v>
      </c>
      <c r="G201" s="12">
        <f t="shared" si="61"/>
        <v>1.0182253240279162</v>
      </c>
    </row>
    <row r="202" spans="1:7" ht="13.5" customHeight="1" x14ac:dyDescent="0.25">
      <c r="A202" s="29" t="s">
        <v>11</v>
      </c>
      <c r="B202" s="13">
        <v>101.1</v>
      </c>
      <c r="C202" s="12">
        <f t="shared" si="62"/>
        <v>0.79760717846459883</v>
      </c>
      <c r="D202" s="11">
        <f t="shared" si="64"/>
        <v>0.59820538384844912</v>
      </c>
      <c r="E202" s="1">
        <f t="shared" si="63"/>
        <v>1.125</v>
      </c>
      <c r="F202" s="11">
        <f t="shared" si="60"/>
        <v>1.7232053838484491</v>
      </c>
      <c r="G202" s="12">
        <f t="shared" si="61"/>
        <v>1.0172320538384845</v>
      </c>
    </row>
    <row r="203" spans="1:7" ht="13.5" customHeight="1" x14ac:dyDescent="0.25">
      <c r="A203" s="29" t="s">
        <v>12</v>
      </c>
      <c r="B203" s="13">
        <v>100.9</v>
      </c>
      <c r="C203" s="12">
        <f t="shared" si="62"/>
        <v>0.59820538384847133</v>
      </c>
      <c r="D203" s="11">
        <f t="shared" si="64"/>
        <v>0.4486540378863535</v>
      </c>
      <c r="E203" s="1">
        <f t="shared" si="63"/>
        <v>1.25</v>
      </c>
      <c r="F203" s="11">
        <f t="shared" si="60"/>
        <v>1.6986540378863535</v>
      </c>
      <c r="G203" s="12">
        <f t="shared" si="61"/>
        <v>1.0169865403788636</v>
      </c>
    </row>
    <row r="204" spans="1:7" ht="13.5" customHeight="1" x14ac:dyDescent="0.25">
      <c r="A204" s="29" t="s">
        <v>13</v>
      </c>
      <c r="B204" s="13">
        <v>100.8</v>
      </c>
      <c r="C204" s="12">
        <f t="shared" si="62"/>
        <v>0.49850448654038537</v>
      </c>
      <c r="D204" s="11">
        <f t="shared" si="64"/>
        <v>0.37387836490528903</v>
      </c>
      <c r="E204" s="1">
        <f t="shared" si="63"/>
        <v>1.375</v>
      </c>
      <c r="F204" s="11">
        <f t="shared" si="60"/>
        <v>1.748878364905289</v>
      </c>
      <c r="G204" s="12">
        <f t="shared" si="61"/>
        <v>1.0174887836490529</v>
      </c>
    </row>
    <row r="205" spans="1:7" ht="13.5" customHeight="1" x14ac:dyDescent="0.25">
      <c r="A205" s="29" t="s">
        <v>2</v>
      </c>
      <c r="B205" s="15">
        <v>101.1</v>
      </c>
      <c r="C205" s="23">
        <f t="shared" si="62"/>
        <v>0.79760717846459883</v>
      </c>
      <c r="D205" s="11">
        <f t="shared" si="64"/>
        <v>0.59820538384844912</v>
      </c>
      <c r="E205" s="1">
        <f t="shared" si="63"/>
        <v>1.5</v>
      </c>
      <c r="F205" s="11">
        <f t="shared" si="60"/>
        <v>2.0982053838484491</v>
      </c>
      <c r="G205" s="12">
        <f t="shared" si="61"/>
        <v>1.0209820538384844</v>
      </c>
    </row>
    <row r="206" spans="1:7" ht="15" customHeight="1" x14ac:dyDescent="0.25">
      <c r="A206" s="39" t="s">
        <v>30</v>
      </c>
      <c r="B206" s="45"/>
      <c r="C206" s="45"/>
      <c r="D206" s="45"/>
      <c r="E206" s="45"/>
      <c r="F206" s="45"/>
      <c r="G206" s="46"/>
    </row>
    <row r="207" spans="1:7" ht="13.5" customHeight="1" x14ac:dyDescent="0.25">
      <c r="A207" s="29" t="s">
        <v>4</v>
      </c>
      <c r="B207" s="13">
        <v>101.5</v>
      </c>
      <c r="C207" s="12">
        <f>((B207/$B$205)-1)*100</f>
        <v>0.39564787339267937</v>
      </c>
      <c r="D207" s="11">
        <f>0.75*C207</f>
        <v>0.29673590504450953</v>
      </c>
      <c r="E207" s="1">
        <f>+E194</f>
        <v>0.125</v>
      </c>
      <c r="F207" s="11">
        <f>+D207+E207</f>
        <v>0.42173590504450953</v>
      </c>
      <c r="G207" s="12">
        <f t="shared" ref="G207" si="65">1+F207/100</f>
        <v>1.0042173590504451</v>
      </c>
    </row>
    <row r="208" spans="1:7" ht="13.5" customHeight="1" x14ac:dyDescent="0.25">
      <c r="A208" s="29" t="s">
        <v>5</v>
      </c>
      <c r="B208" s="13">
        <v>101.5</v>
      </c>
      <c r="C208" s="12">
        <f t="shared" ref="C208:C218" si="66">((B208/$B$205)-1)*100</f>
        <v>0.39564787339267937</v>
      </c>
      <c r="D208" s="11">
        <f>0.75*C208</f>
        <v>0.29673590504450953</v>
      </c>
      <c r="E208" s="1">
        <f>+E195</f>
        <v>0.25</v>
      </c>
      <c r="F208" s="11">
        <f t="shared" ref="F208:F218" si="67">+D208+E208</f>
        <v>0.54673590504450953</v>
      </c>
      <c r="G208" s="12">
        <f t="shared" ref="G208:G218" si="68">1+F208/100</f>
        <v>1.005467359050445</v>
      </c>
    </row>
    <row r="209" spans="1:12" ht="13.5" customHeight="1" x14ac:dyDescent="0.25">
      <c r="A209" s="29" t="s">
        <v>6</v>
      </c>
      <c r="B209" s="13">
        <v>101.7</v>
      </c>
      <c r="C209" s="12">
        <f t="shared" si="66"/>
        <v>0.59347181008901906</v>
      </c>
      <c r="D209" s="11">
        <f t="shared" ref="D209:D218" si="69">0.75*C209</f>
        <v>0.44510385756676429</v>
      </c>
      <c r="E209" s="1">
        <f t="shared" ref="E209:E218" si="70">+E196</f>
        <v>0.375</v>
      </c>
      <c r="F209" s="11">
        <f t="shared" si="67"/>
        <v>0.82010385756676429</v>
      </c>
      <c r="G209" s="12">
        <f t="shared" si="68"/>
        <v>1.0082010385756677</v>
      </c>
    </row>
    <row r="210" spans="1:12" ht="13.5" customHeight="1" x14ac:dyDescent="0.25">
      <c r="A210" s="29" t="s">
        <v>7</v>
      </c>
      <c r="B210" s="13">
        <v>101.7</v>
      </c>
      <c r="C210" s="12">
        <f t="shared" si="66"/>
        <v>0.59347181008901906</v>
      </c>
      <c r="D210" s="11">
        <f t="shared" si="69"/>
        <v>0.44510385756676429</v>
      </c>
      <c r="E210" s="1">
        <f t="shared" si="70"/>
        <v>0.5</v>
      </c>
      <c r="F210" s="11">
        <f t="shared" si="67"/>
        <v>0.94510385756676429</v>
      </c>
      <c r="G210" s="12">
        <f t="shared" si="68"/>
        <v>1.0094510385756676</v>
      </c>
    </row>
    <row r="211" spans="1:12" ht="13.5" customHeight="1" x14ac:dyDescent="0.25">
      <c r="A211" s="29" t="s">
        <v>1</v>
      </c>
      <c r="B211" s="13">
        <v>102</v>
      </c>
      <c r="C211" s="12">
        <f t="shared" si="66"/>
        <v>0.89020771513352859</v>
      </c>
      <c r="D211" s="11">
        <f t="shared" si="69"/>
        <v>0.66765578635014644</v>
      </c>
      <c r="E211" s="1">
        <f t="shared" si="70"/>
        <v>0.625</v>
      </c>
      <c r="F211" s="11">
        <f t="shared" si="67"/>
        <v>1.2926557863501464</v>
      </c>
      <c r="G211" s="12">
        <f t="shared" si="68"/>
        <v>1.0129265578635014</v>
      </c>
    </row>
    <row r="212" spans="1:12" ht="13.5" customHeight="1" x14ac:dyDescent="0.25">
      <c r="A212" s="29" t="s">
        <v>8</v>
      </c>
      <c r="B212" s="13">
        <v>102.2</v>
      </c>
      <c r="C212" s="12">
        <f>((B212/$B$205)-1)*100</f>
        <v>1.0880316518298905</v>
      </c>
      <c r="D212" s="11">
        <f>0.75*C212</f>
        <v>0.81602373887241786</v>
      </c>
      <c r="E212" s="1">
        <f t="shared" si="70"/>
        <v>0.75</v>
      </c>
      <c r="F212" s="11">
        <f t="shared" si="67"/>
        <v>1.5660237388724179</v>
      </c>
      <c r="G212" s="12">
        <f t="shared" si="68"/>
        <v>1.0156602373887242</v>
      </c>
    </row>
    <row r="213" spans="1:12" ht="13.5" customHeight="1" x14ac:dyDescent="0.25">
      <c r="A213" s="29" t="s">
        <v>9</v>
      </c>
      <c r="B213" s="13">
        <v>102.5</v>
      </c>
      <c r="C213" s="12">
        <f t="shared" si="66"/>
        <v>1.3847675568743778</v>
      </c>
      <c r="D213" s="11">
        <f t="shared" si="69"/>
        <v>1.0385756676557834</v>
      </c>
      <c r="E213" s="1">
        <f t="shared" si="70"/>
        <v>0.875</v>
      </c>
      <c r="F213" s="11">
        <f t="shared" si="67"/>
        <v>1.9135756676557834</v>
      </c>
      <c r="G213" s="12">
        <f t="shared" si="68"/>
        <v>1.0191357566765578</v>
      </c>
    </row>
    <row r="214" spans="1:12" ht="13.5" customHeight="1" x14ac:dyDescent="0.25">
      <c r="A214" s="29" t="s">
        <v>10</v>
      </c>
      <c r="B214" s="13">
        <v>102.9</v>
      </c>
      <c r="C214" s="12">
        <f t="shared" si="66"/>
        <v>1.7804154302670794</v>
      </c>
      <c r="D214" s="11">
        <f t="shared" si="69"/>
        <v>1.3353115727003095</v>
      </c>
      <c r="E214" s="1">
        <f t="shared" si="70"/>
        <v>1</v>
      </c>
      <c r="F214" s="11">
        <f t="shared" si="67"/>
        <v>2.3353115727003093</v>
      </c>
      <c r="G214" s="12">
        <f t="shared" si="68"/>
        <v>1.023353115727003</v>
      </c>
    </row>
    <row r="215" spans="1:12" ht="13.5" customHeight="1" x14ac:dyDescent="0.25">
      <c r="A215" s="29" t="s">
        <v>11</v>
      </c>
      <c r="B215" s="13">
        <v>102.4</v>
      </c>
      <c r="C215" s="12">
        <f t="shared" si="66"/>
        <v>1.2858555885262302</v>
      </c>
      <c r="D215" s="11">
        <f t="shared" si="69"/>
        <v>0.96439169139467262</v>
      </c>
      <c r="E215" s="1">
        <f t="shared" si="70"/>
        <v>1.125</v>
      </c>
      <c r="F215" s="11">
        <f t="shared" si="67"/>
        <v>2.0893916913946726</v>
      </c>
      <c r="G215" s="12">
        <f t="shared" si="68"/>
        <v>1.0208939169139468</v>
      </c>
    </row>
    <row r="216" spans="1:12" ht="13.5" customHeight="1" x14ac:dyDescent="0.25">
      <c r="A216" s="29" t="s">
        <v>12</v>
      </c>
      <c r="B216" s="13">
        <v>102.4</v>
      </c>
      <c r="C216" s="12">
        <f t="shared" si="66"/>
        <v>1.2858555885262302</v>
      </c>
      <c r="D216" s="11">
        <f t="shared" si="69"/>
        <v>0.96439169139467262</v>
      </c>
      <c r="E216" s="1">
        <f t="shared" si="70"/>
        <v>1.25</v>
      </c>
      <c r="F216" s="11">
        <f t="shared" si="67"/>
        <v>2.2143916913946726</v>
      </c>
      <c r="G216" s="12">
        <f t="shared" si="68"/>
        <v>1.0221439169139468</v>
      </c>
    </row>
    <row r="217" spans="1:12" ht="13.5" customHeight="1" x14ac:dyDescent="0.25">
      <c r="A217" s="29" t="s">
        <v>13</v>
      </c>
      <c r="B217" s="13">
        <v>102.2</v>
      </c>
      <c r="C217" s="12">
        <f t="shared" si="66"/>
        <v>1.0880316518298905</v>
      </c>
      <c r="D217" s="11">
        <f t="shared" si="69"/>
        <v>0.81602373887241786</v>
      </c>
      <c r="E217" s="1">
        <f t="shared" si="70"/>
        <v>1.375</v>
      </c>
      <c r="F217" s="11">
        <f t="shared" si="67"/>
        <v>2.1910237388724179</v>
      </c>
      <c r="G217" s="12">
        <f t="shared" si="68"/>
        <v>1.0219102373887241</v>
      </c>
    </row>
    <row r="218" spans="1:12" ht="13.5" customHeight="1" x14ac:dyDescent="0.25">
      <c r="A218" s="29" t="s">
        <v>2</v>
      </c>
      <c r="B218" s="15">
        <v>102.1</v>
      </c>
      <c r="C218" s="23">
        <f t="shared" si="66"/>
        <v>0.98911968348169843</v>
      </c>
      <c r="D218" s="11">
        <f t="shared" si="69"/>
        <v>0.74183976261127382</v>
      </c>
      <c r="E218" s="1">
        <f t="shared" si="70"/>
        <v>1.5</v>
      </c>
      <c r="F218" s="11">
        <f t="shared" si="67"/>
        <v>2.2418397626112738</v>
      </c>
      <c r="G218" s="12">
        <f t="shared" si="68"/>
        <v>1.0224183976261128</v>
      </c>
    </row>
    <row r="219" spans="1:12" ht="15" customHeight="1" x14ac:dyDescent="0.25">
      <c r="A219" s="39" t="s">
        <v>29</v>
      </c>
      <c r="B219" s="45"/>
      <c r="C219" s="45"/>
      <c r="D219" s="45"/>
      <c r="E219" s="45"/>
      <c r="F219" s="45"/>
      <c r="G219" s="46"/>
    </row>
    <row r="220" spans="1:12" ht="13.5" customHeight="1" x14ac:dyDescent="0.25">
      <c r="A220" s="29" t="s">
        <v>4</v>
      </c>
      <c r="B220" s="13">
        <v>102.2</v>
      </c>
      <c r="C220" s="12">
        <f>((B220/$B$218)-1)*100</f>
        <v>9.7943192948091173E-2</v>
      </c>
      <c r="D220" s="11">
        <f>0.75*C220</f>
        <v>7.345739471106838E-2</v>
      </c>
      <c r="E220" s="1">
        <f>+E207</f>
        <v>0.125</v>
      </c>
      <c r="F220" s="11">
        <f>+D220+E220</f>
        <v>0.19845739471106838</v>
      </c>
      <c r="G220" s="12">
        <f t="shared" ref="G220" si="71">1+F220/100</f>
        <v>1.0019845739471107</v>
      </c>
    </row>
    <row r="221" spans="1:12" ht="13.5" customHeight="1" x14ac:dyDescent="0.25">
      <c r="A221" s="29" t="s">
        <v>5</v>
      </c>
      <c r="B221" s="13">
        <v>102.3</v>
      </c>
      <c r="C221" s="12">
        <f t="shared" ref="C221:C231" si="72">((B221/$B$218)-1)*100</f>
        <v>0.19588638589618235</v>
      </c>
      <c r="D221" s="11">
        <f>0.75*C221</f>
        <v>0.14691478942213676</v>
      </c>
      <c r="E221" s="1">
        <f>+E208</f>
        <v>0.25</v>
      </c>
      <c r="F221" s="11">
        <f t="shared" ref="F221:F231" si="73">+D221+E221</f>
        <v>0.39691478942213676</v>
      </c>
      <c r="G221" s="12">
        <f t="shared" ref="G221:G231" si="74">1+F221/100</f>
        <v>1.0039691478942214</v>
      </c>
    </row>
    <row r="222" spans="1:12" ht="13.5" customHeight="1" x14ac:dyDescent="0.25">
      <c r="A222" s="29" t="s">
        <v>6</v>
      </c>
      <c r="B222" s="13">
        <v>102.5</v>
      </c>
      <c r="C222" s="12">
        <f t="shared" si="72"/>
        <v>0.39177277179236469</v>
      </c>
      <c r="D222" s="11">
        <f t="shared" ref="D222:D224" si="75">0.75*C222</f>
        <v>0.29382957884427352</v>
      </c>
      <c r="E222" s="1">
        <f t="shared" ref="E222:E231" si="76">+E209</f>
        <v>0.375</v>
      </c>
      <c r="F222" s="11">
        <f t="shared" si="73"/>
        <v>0.66882957884427352</v>
      </c>
      <c r="G222" s="12">
        <f t="shared" si="74"/>
        <v>1.0066882957884427</v>
      </c>
      <c r="L222" s="33"/>
    </row>
    <row r="223" spans="1:12" ht="13.5" customHeight="1" x14ac:dyDescent="0.25">
      <c r="A223" s="29" t="s">
        <v>7</v>
      </c>
      <c r="B223" s="13">
        <v>102.6</v>
      </c>
      <c r="C223" s="12">
        <f t="shared" si="72"/>
        <v>0.48971596474045587</v>
      </c>
      <c r="D223" s="11">
        <f t="shared" si="75"/>
        <v>0.3672869735553419</v>
      </c>
      <c r="E223" s="1">
        <f t="shared" si="76"/>
        <v>0.5</v>
      </c>
      <c r="F223" s="11">
        <f t="shared" si="73"/>
        <v>0.8672869735553419</v>
      </c>
      <c r="G223" s="12">
        <f t="shared" si="74"/>
        <v>1.0086728697355534</v>
      </c>
    </row>
    <row r="224" spans="1:12" ht="13.5" customHeight="1" x14ac:dyDescent="0.25">
      <c r="A224" s="29" t="s">
        <v>1</v>
      </c>
      <c r="B224" s="13">
        <v>102.7</v>
      </c>
      <c r="C224" s="12">
        <f t="shared" si="72"/>
        <v>0.58765915768854704</v>
      </c>
      <c r="D224" s="11">
        <f t="shared" si="75"/>
        <v>0.44074436826641028</v>
      </c>
      <c r="E224" s="1">
        <f t="shared" si="76"/>
        <v>0.625</v>
      </c>
      <c r="F224" s="11">
        <f t="shared" si="73"/>
        <v>1.0657443682664103</v>
      </c>
      <c r="G224" s="12">
        <f t="shared" si="74"/>
        <v>1.0106574436826641</v>
      </c>
    </row>
    <row r="225" spans="1:7" ht="13.5" customHeight="1" x14ac:dyDescent="0.25">
      <c r="A225" s="29" t="s">
        <v>8</v>
      </c>
      <c r="B225" s="13">
        <v>102.7</v>
      </c>
      <c r="C225" s="12">
        <f t="shared" si="72"/>
        <v>0.58765915768854704</v>
      </c>
      <c r="D225" s="11">
        <f>0.75*C225</f>
        <v>0.44074436826641028</v>
      </c>
      <c r="E225" s="1">
        <f t="shared" si="76"/>
        <v>0.75</v>
      </c>
      <c r="F225" s="11">
        <f t="shared" si="73"/>
        <v>1.1907443682664103</v>
      </c>
      <c r="G225" s="12">
        <f t="shared" si="74"/>
        <v>1.0119074436826641</v>
      </c>
    </row>
    <row r="226" spans="1:7" ht="13.5" customHeight="1" x14ac:dyDescent="0.25">
      <c r="A226" s="29" t="s">
        <v>9</v>
      </c>
      <c r="B226" s="13">
        <v>102.7</v>
      </c>
      <c r="C226" s="12">
        <f t="shared" si="72"/>
        <v>0.58765915768854704</v>
      </c>
      <c r="D226" s="11">
        <f t="shared" ref="D226:D231" si="77">0.75*C226</f>
        <v>0.44074436826641028</v>
      </c>
      <c r="E226" s="1">
        <f t="shared" si="76"/>
        <v>0.875</v>
      </c>
      <c r="F226" s="11">
        <f t="shared" si="73"/>
        <v>1.3157443682664103</v>
      </c>
      <c r="G226" s="12">
        <f t="shared" si="74"/>
        <v>1.013157443682664</v>
      </c>
    </row>
    <row r="227" spans="1:7" ht="13.5" customHeight="1" x14ac:dyDescent="0.25">
      <c r="A227" s="29" t="s">
        <v>10</v>
      </c>
      <c r="B227" s="13">
        <v>103.2</v>
      </c>
      <c r="C227" s="12">
        <f t="shared" si="72"/>
        <v>1.0773751224290029</v>
      </c>
      <c r="D227" s="11">
        <f t="shared" si="77"/>
        <v>0.80803134182175218</v>
      </c>
      <c r="E227" s="1">
        <f t="shared" si="76"/>
        <v>1</v>
      </c>
      <c r="F227" s="11">
        <f t="shared" si="73"/>
        <v>1.8080313418217522</v>
      </c>
      <c r="G227" s="12">
        <f t="shared" si="74"/>
        <v>1.0180803134182175</v>
      </c>
    </row>
    <row r="228" spans="1:7" ht="13.5" customHeight="1" x14ac:dyDescent="0.25">
      <c r="A228" s="29" t="s">
        <v>11</v>
      </c>
      <c r="B228" s="13">
        <v>102.5</v>
      </c>
      <c r="C228" s="12">
        <f t="shared" si="72"/>
        <v>0.39177277179236469</v>
      </c>
      <c r="D228" s="11">
        <f t="shared" si="77"/>
        <v>0.29382957884427352</v>
      </c>
      <c r="E228" s="1">
        <f t="shared" si="76"/>
        <v>1.125</v>
      </c>
      <c r="F228" s="11">
        <f t="shared" si="73"/>
        <v>1.4188295788442735</v>
      </c>
      <c r="G228" s="12">
        <f t="shared" si="74"/>
        <v>1.0141882957884427</v>
      </c>
    </row>
    <row r="229" spans="1:7" ht="13.5" customHeight="1" x14ac:dyDescent="0.25">
      <c r="A229" s="29" t="s">
        <v>12</v>
      </c>
      <c r="B229" s="13">
        <v>102.4</v>
      </c>
      <c r="C229" s="12">
        <f t="shared" si="72"/>
        <v>0.29382957884427352</v>
      </c>
      <c r="D229" s="11">
        <f t="shared" si="77"/>
        <v>0.22037218413320514</v>
      </c>
      <c r="E229" s="1">
        <f t="shared" si="76"/>
        <v>1.25</v>
      </c>
      <c r="F229" s="11">
        <f t="shared" si="73"/>
        <v>1.4703721841332051</v>
      </c>
      <c r="G229" s="12">
        <f t="shared" si="74"/>
        <v>1.014703721841332</v>
      </c>
    </row>
    <row r="230" spans="1:7" ht="13.5" customHeight="1" x14ac:dyDescent="0.25">
      <c r="A230" s="29" t="s">
        <v>13</v>
      </c>
      <c r="B230" s="13">
        <v>102.3</v>
      </c>
      <c r="C230" s="12">
        <f t="shared" si="72"/>
        <v>0.19588638589618235</v>
      </c>
      <c r="D230" s="11">
        <f t="shared" si="77"/>
        <v>0.14691478942213676</v>
      </c>
      <c r="E230" s="1">
        <f t="shared" si="76"/>
        <v>1.375</v>
      </c>
      <c r="F230" s="11">
        <f t="shared" si="73"/>
        <v>1.5219147894221368</v>
      </c>
      <c r="G230" s="12">
        <f t="shared" si="74"/>
        <v>1.0152191478942214</v>
      </c>
    </row>
    <row r="231" spans="1:7" ht="13.5" customHeight="1" x14ac:dyDescent="0.25">
      <c r="A231" s="29" t="s">
        <v>2</v>
      </c>
      <c r="B231" s="15">
        <v>102.5</v>
      </c>
      <c r="C231" s="23">
        <f t="shared" si="72"/>
        <v>0.39177277179236469</v>
      </c>
      <c r="D231" s="11">
        <f t="shared" si="77"/>
        <v>0.29382957884427352</v>
      </c>
      <c r="E231" s="1">
        <f t="shared" si="76"/>
        <v>1.5</v>
      </c>
      <c r="F231" s="11">
        <f t="shared" si="73"/>
        <v>1.7938295788442735</v>
      </c>
      <c r="G231" s="12">
        <f t="shared" si="74"/>
        <v>1.0179382957884426</v>
      </c>
    </row>
    <row r="232" spans="1:7" ht="13.5" customHeight="1" x14ac:dyDescent="0.25">
      <c r="A232" s="39" t="s">
        <v>50</v>
      </c>
      <c r="B232" s="45"/>
      <c r="C232" s="45"/>
      <c r="D232" s="45"/>
      <c r="E232" s="45"/>
      <c r="F232" s="45"/>
      <c r="G232" s="46"/>
    </row>
    <row r="233" spans="1:7" ht="13.5" customHeight="1" x14ac:dyDescent="0.25">
      <c r="A233" s="29" t="s">
        <v>4</v>
      </c>
      <c r="B233" s="13">
        <v>102.7</v>
      </c>
      <c r="C233" s="12">
        <f>((B233/$B$231)-1)*100</f>
        <v>0.19512195121951237</v>
      </c>
      <c r="D233" s="11">
        <f>0.75*C233</f>
        <v>0.14634146341463428</v>
      </c>
      <c r="E233" s="1">
        <f>+E220</f>
        <v>0.125</v>
      </c>
      <c r="F233" s="11">
        <f>+D233+E233</f>
        <v>0.27134146341463428</v>
      </c>
      <c r="G233" s="12">
        <f t="shared" ref="G233:G244" si="78">1+F233/100</f>
        <v>1.0027134146341463</v>
      </c>
    </row>
    <row r="234" spans="1:7" ht="13.5" customHeight="1" x14ac:dyDescent="0.25">
      <c r="A234" s="29" t="s">
        <v>5</v>
      </c>
      <c r="B234" s="13">
        <v>102.5</v>
      </c>
      <c r="C234" s="12">
        <f t="shared" ref="C234:C244" si="79">((B234/$B$231)-1)*100</f>
        <v>0</v>
      </c>
      <c r="D234" s="11">
        <f>0.75*C234</f>
        <v>0</v>
      </c>
      <c r="E234" s="1">
        <f>+E221</f>
        <v>0.25</v>
      </c>
      <c r="F234" s="11">
        <f t="shared" ref="F234:F244" si="80">+D234+E234</f>
        <v>0.25</v>
      </c>
      <c r="G234" s="12">
        <f t="shared" si="78"/>
        <v>1.0024999999999999</v>
      </c>
    </row>
    <row r="235" spans="1:7" ht="13.5" customHeight="1" x14ac:dyDescent="0.25">
      <c r="A235" s="29" t="s">
        <v>6</v>
      </c>
      <c r="B235" s="13">
        <v>102.6</v>
      </c>
      <c r="C235" s="12">
        <f t="shared" si="79"/>
        <v>9.7560975609756184E-2</v>
      </c>
      <c r="D235" s="11">
        <f t="shared" ref="D235:D236" si="81">0.75*C235</f>
        <v>7.3170731707317138E-2</v>
      </c>
      <c r="E235" s="1">
        <f t="shared" ref="E235:E244" si="82">+E222</f>
        <v>0.375</v>
      </c>
      <c r="F235" s="11">
        <f t="shared" si="80"/>
        <v>0.44817073170731714</v>
      </c>
      <c r="G235" s="12">
        <f t="shared" si="78"/>
        <v>1.0044817073170731</v>
      </c>
    </row>
    <row r="236" spans="1:7" ht="13.5" customHeight="1" x14ac:dyDescent="0.25">
      <c r="A236" s="29" t="s">
        <v>7</v>
      </c>
      <c r="B236" s="13">
        <v>102.5</v>
      </c>
      <c r="C236" s="12">
        <f t="shared" si="79"/>
        <v>0</v>
      </c>
      <c r="D236" s="11">
        <f t="shared" si="81"/>
        <v>0</v>
      </c>
      <c r="E236" s="1">
        <f t="shared" si="82"/>
        <v>0.5</v>
      </c>
      <c r="F236" s="11">
        <f t="shared" si="80"/>
        <v>0.5</v>
      </c>
      <c r="G236" s="12">
        <f t="shared" si="78"/>
        <v>1.0049999999999999</v>
      </c>
    </row>
    <row r="237" spans="1:7" ht="13.5" customHeight="1" x14ac:dyDescent="0.25">
      <c r="A237" s="29" t="s">
        <v>1</v>
      </c>
      <c r="B237" s="13">
        <v>102.3</v>
      </c>
      <c r="C237" s="12">
        <f t="shared" si="79"/>
        <v>-0.19512195121951237</v>
      </c>
      <c r="D237" s="11">
        <v>0</v>
      </c>
      <c r="E237" s="1">
        <f t="shared" si="82"/>
        <v>0.625</v>
      </c>
      <c r="F237" s="11">
        <f t="shared" si="80"/>
        <v>0.625</v>
      </c>
      <c r="G237" s="12">
        <f t="shared" si="78"/>
        <v>1.0062500000000001</v>
      </c>
    </row>
    <row r="238" spans="1:7" ht="13.5" customHeight="1" x14ac:dyDescent="0.25">
      <c r="A238" s="29" t="s">
        <v>8</v>
      </c>
      <c r="B238" s="13">
        <v>102.4</v>
      </c>
      <c r="C238" s="12">
        <f t="shared" si="79"/>
        <v>-9.7560975609745082E-2</v>
      </c>
      <c r="D238" s="11">
        <v>0</v>
      </c>
      <c r="E238" s="1">
        <f t="shared" si="82"/>
        <v>0.75</v>
      </c>
      <c r="F238" s="11">
        <f t="shared" si="80"/>
        <v>0.75</v>
      </c>
      <c r="G238" s="12">
        <f t="shared" si="78"/>
        <v>1.0075000000000001</v>
      </c>
    </row>
    <row r="239" spans="1:7" ht="13.5" customHeight="1" x14ac:dyDescent="0.25">
      <c r="A239" s="29" t="s">
        <v>9</v>
      </c>
      <c r="B239" s="13">
        <v>102.3</v>
      </c>
      <c r="C239" s="12">
        <f t="shared" si="79"/>
        <v>-0.19512195121951237</v>
      </c>
      <c r="D239" s="11">
        <v>0</v>
      </c>
      <c r="E239" s="1">
        <f t="shared" si="82"/>
        <v>0.875</v>
      </c>
      <c r="F239" s="11">
        <f t="shared" si="80"/>
        <v>0.875</v>
      </c>
      <c r="G239" s="12">
        <f t="shared" si="78"/>
        <v>1.00875</v>
      </c>
    </row>
    <row r="240" spans="1:7" ht="13.5" customHeight="1" x14ac:dyDescent="0.25">
      <c r="A240" s="29" t="s">
        <v>10</v>
      </c>
      <c r="B240" s="13">
        <v>102.5</v>
      </c>
      <c r="C240" s="12">
        <f t="shared" si="79"/>
        <v>0</v>
      </c>
      <c r="D240" s="11">
        <f t="shared" ref="D240" si="83">0.75*C240</f>
        <v>0</v>
      </c>
      <c r="E240" s="1">
        <f t="shared" si="82"/>
        <v>1</v>
      </c>
      <c r="F240" s="11">
        <f t="shared" si="80"/>
        <v>1</v>
      </c>
      <c r="G240" s="12">
        <f t="shared" si="78"/>
        <v>1.01</v>
      </c>
    </row>
    <row r="241" spans="1:7" ht="13.5" customHeight="1" x14ac:dyDescent="0.25">
      <c r="A241" s="29" t="s">
        <v>11</v>
      </c>
      <c r="B241" s="13">
        <v>101.9</v>
      </c>
      <c r="C241" s="12">
        <f t="shared" si="79"/>
        <v>-0.585365853658526</v>
      </c>
      <c r="D241" s="11">
        <v>0</v>
      </c>
      <c r="E241" s="1">
        <f t="shared" si="82"/>
        <v>1.125</v>
      </c>
      <c r="F241" s="11">
        <f t="shared" si="80"/>
        <v>1.125</v>
      </c>
      <c r="G241" s="12">
        <f t="shared" si="78"/>
        <v>1.01125</v>
      </c>
    </row>
    <row r="242" spans="1:7" ht="13.5" customHeight="1" x14ac:dyDescent="0.25">
      <c r="A242" s="29" t="s">
        <v>12</v>
      </c>
      <c r="B242" s="13">
        <v>102</v>
      </c>
      <c r="C242" s="12">
        <f t="shared" si="79"/>
        <v>-0.48780487804878092</v>
      </c>
      <c r="D242" s="11">
        <v>0</v>
      </c>
      <c r="E242" s="1">
        <f t="shared" si="82"/>
        <v>1.25</v>
      </c>
      <c r="F242" s="11">
        <f t="shared" si="80"/>
        <v>1.25</v>
      </c>
      <c r="G242" s="12">
        <f t="shared" si="78"/>
        <v>1.0125</v>
      </c>
    </row>
    <row r="243" spans="1:7" ht="13.5" customHeight="1" x14ac:dyDescent="0.25">
      <c r="A243" s="29" t="s">
        <v>13</v>
      </c>
      <c r="B243" s="13">
        <v>102</v>
      </c>
      <c r="C243" s="12">
        <f t="shared" si="79"/>
        <v>-0.48780487804878092</v>
      </c>
      <c r="D243" s="11">
        <v>0</v>
      </c>
      <c r="E243" s="1">
        <f t="shared" si="82"/>
        <v>1.375</v>
      </c>
      <c r="F243" s="11">
        <f t="shared" si="80"/>
        <v>1.375</v>
      </c>
      <c r="G243" s="12">
        <f t="shared" si="78"/>
        <v>1.0137499999999999</v>
      </c>
    </row>
    <row r="244" spans="1:7" ht="13.5" customHeight="1" x14ac:dyDescent="0.25">
      <c r="A244" s="29" t="s">
        <v>2</v>
      </c>
      <c r="B244" s="15">
        <v>102.3</v>
      </c>
      <c r="C244" s="12">
        <f t="shared" si="79"/>
        <v>-0.19512195121951237</v>
      </c>
      <c r="D244" s="11">
        <v>0</v>
      </c>
      <c r="E244" s="1">
        <f t="shared" si="82"/>
        <v>1.5</v>
      </c>
      <c r="F244" s="11">
        <f t="shared" si="80"/>
        <v>1.5</v>
      </c>
      <c r="G244" s="12">
        <f t="shared" si="78"/>
        <v>1.0149999999999999</v>
      </c>
    </row>
    <row r="245" spans="1:7" ht="13.5" customHeight="1" x14ac:dyDescent="0.25">
      <c r="A245" s="39" t="s">
        <v>51</v>
      </c>
      <c r="B245" s="45"/>
      <c r="C245" s="45"/>
      <c r="D245" s="45"/>
      <c r="E245" s="45"/>
      <c r="F245" s="45"/>
      <c r="G245" s="46"/>
    </row>
    <row r="246" spans="1:7" ht="13.5" customHeight="1" x14ac:dyDescent="0.25">
      <c r="A246" s="29" t="s">
        <v>4</v>
      </c>
      <c r="B246" s="13">
        <v>102.9</v>
      </c>
      <c r="C246" s="12">
        <f>((B246/$B$244)-1)*100</f>
        <v>0.58651026392961825</v>
      </c>
      <c r="D246" s="11">
        <f>0.75*C246</f>
        <v>0.43988269794721369</v>
      </c>
      <c r="E246" s="1">
        <f>+E233</f>
        <v>0.125</v>
      </c>
      <c r="F246" s="11">
        <f>+D246+E246</f>
        <v>0.56488269794721369</v>
      </c>
      <c r="G246" s="12">
        <f t="shared" ref="G246:G257" si="84">1+F246/100</f>
        <v>1.0056488269794721</v>
      </c>
    </row>
    <row r="247" spans="1:7" ht="13.5" customHeight="1" x14ac:dyDescent="0.25">
      <c r="A247" s="29" t="s">
        <v>5</v>
      </c>
      <c r="B247" s="13">
        <v>103</v>
      </c>
      <c r="C247" s="12">
        <f t="shared" ref="C247:C257" si="85">((B247/$B$244)-1)*100</f>
        <v>0.68426197458455462</v>
      </c>
      <c r="D247" s="11">
        <f t="shared" ref="D247:D257" si="86">0.75*C247</f>
        <v>0.51319648093841597</v>
      </c>
      <c r="E247" s="1">
        <f>+E234</f>
        <v>0.25</v>
      </c>
      <c r="F247" s="11">
        <f t="shared" ref="F247:F257" si="87">+D247+E247</f>
        <v>0.76319648093841597</v>
      </c>
      <c r="G247" s="12">
        <f t="shared" si="84"/>
        <v>1.0076319648093841</v>
      </c>
    </row>
    <row r="248" spans="1:7" ht="13.5" customHeight="1" x14ac:dyDescent="0.25">
      <c r="A248" s="29" t="s">
        <v>6</v>
      </c>
      <c r="B248" s="13">
        <v>103.3</v>
      </c>
      <c r="C248" s="12">
        <f t="shared" si="85"/>
        <v>0.97751710654936375</v>
      </c>
      <c r="D248" s="11">
        <f t="shared" si="86"/>
        <v>0.73313782991202281</v>
      </c>
      <c r="E248" s="1">
        <f t="shared" ref="E248:E257" si="88">+E235</f>
        <v>0.375</v>
      </c>
      <c r="F248" s="11">
        <f t="shared" si="87"/>
        <v>1.1081378299120228</v>
      </c>
      <c r="G248" s="12">
        <f t="shared" si="84"/>
        <v>1.0110813782991201</v>
      </c>
    </row>
    <row r="249" spans="1:7" ht="13.5" customHeight="1" x14ac:dyDescent="0.25">
      <c r="A249" s="29" t="s">
        <v>7</v>
      </c>
      <c r="B249" s="13">
        <v>103.7</v>
      </c>
      <c r="C249" s="12">
        <f t="shared" si="85"/>
        <v>1.3685239491691092</v>
      </c>
      <c r="D249" s="11">
        <f t="shared" si="86"/>
        <v>1.0263929618768319</v>
      </c>
      <c r="E249" s="1">
        <f t="shared" si="88"/>
        <v>0.5</v>
      </c>
      <c r="F249" s="11">
        <f t="shared" si="87"/>
        <v>1.5263929618768319</v>
      </c>
      <c r="G249" s="12">
        <f t="shared" si="84"/>
        <v>1.0152639296187682</v>
      </c>
    </row>
    <row r="250" spans="1:7" ht="13.5" customHeight="1" x14ac:dyDescent="0.25">
      <c r="A250" s="29" t="s">
        <v>1</v>
      </c>
      <c r="B250" s="13">
        <v>103.6</v>
      </c>
      <c r="C250" s="12">
        <f t="shared" si="85"/>
        <v>1.2707722385141729</v>
      </c>
      <c r="D250" s="11">
        <f t="shared" si="86"/>
        <v>0.95307917888562965</v>
      </c>
      <c r="E250" s="1">
        <f t="shared" si="88"/>
        <v>0.625</v>
      </c>
      <c r="F250" s="11">
        <f t="shared" si="87"/>
        <v>1.5780791788856297</v>
      </c>
      <c r="G250" s="12">
        <f t="shared" si="84"/>
        <v>1.0157807917888564</v>
      </c>
    </row>
    <row r="251" spans="1:7" ht="13.5" customHeight="1" x14ac:dyDescent="0.25">
      <c r="A251" s="29" t="s">
        <v>8</v>
      </c>
      <c r="B251" s="13">
        <v>103.8</v>
      </c>
      <c r="C251" s="12">
        <f t="shared" si="85"/>
        <v>1.4662756598240456</v>
      </c>
      <c r="D251" s="11">
        <f t="shared" si="86"/>
        <v>1.0997067448680342</v>
      </c>
      <c r="E251" s="1">
        <f t="shared" si="88"/>
        <v>0.75</v>
      </c>
      <c r="F251" s="11">
        <f t="shared" si="87"/>
        <v>1.8497067448680342</v>
      </c>
      <c r="G251" s="12">
        <f t="shared" si="84"/>
        <v>1.0184970674486804</v>
      </c>
    </row>
    <row r="252" spans="1:7" ht="13.5" customHeight="1" x14ac:dyDescent="0.25">
      <c r="A252" s="29" t="s">
        <v>9</v>
      </c>
      <c r="B252" s="13">
        <v>104.2</v>
      </c>
      <c r="C252" s="12">
        <f t="shared" si="85"/>
        <v>1.8572825024437911</v>
      </c>
      <c r="D252" s="11">
        <f t="shared" si="86"/>
        <v>1.3929618768328433</v>
      </c>
      <c r="E252" s="1">
        <f t="shared" si="88"/>
        <v>0.875</v>
      </c>
      <c r="F252" s="11">
        <f t="shared" si="87"/>
        <v>2.2679618768328433</v>
      </c>
      <c r="G252" s="12">
        <f t="shared" si="84"/>
        <v>1.0226796187683285</v>
      </c>
    </row>
    <row r="253" spans="1:7" ht="13.5" customHeight="1" x14ac:dyDescent="0.25">
      <c r="A253" s="29" t="s">
        <v>10</v>
      </c>
      <c r="B253" s="13">
        <v>104.7</v>
      </c>
      <c r="C253" s="12">
        <f t="shared" si="85"/>
        <v>2.346041055718473</v>
      </c>
      <c r="D253" s="11">
        <f t="shared" si="86"/>
        <v>1.7595307917888547</v>
      </c>
      <c r="E253" s="1">
        <f t="shared" si="88"/>
        <v>1</v>
      </c>
      <c r="F253" s="11">
        <f t="shared" si="87"/>
        <v>2.7595307917888547</v>
      </c>
      <c r="G253" s="12">
        <f t="shared" si="84"/>
        <v>1.0275953079178886</v>
      </c>
    </row>
    <row r="254" spans="1:7" ht="13.5" customHeight="1" x14ac:dyDescent="0.25">
      <c r="A254" s="29" t="s">
        <v>11</v>
      </c>
      <c r="B254" s="13">
        <v>104.5</v>
      </c>
      <c r="C254" s="12">
        <f t="shared" ref="C254" si="89">((B254/$B$244)-1)*100</f>
        <v>2.1505376344086002</v>
      </c>
      <c r="D254" s="11">
        <f t="shared" ref="D254" si="90">0.75*C254</f>
        <v>1.6129032258064502</v>
      </c>
      <c r="E254" s="1">
        <f t="shared" si="88"/>
        <v>1.125</v>
      </c>
      <c r="F254" s="11">
        <f t="shared" ref="F254" si="91">+D254+E254</f>
        <v>2.7379032258064502</v>
      </c>
      <c r="G254" s="12">
        <f t="shared" ref="G254" si="92">1+F254/100</f>
        <v>1.0273790322580645</v>
      </c>
    </row>
    <row r="255" spans="1:7" ht="13.5" customHeight="1" x14ac:dyDescent="0.25">
      <c r="A255" s="29" t="s">
        <v>12</v>
      </c>
      <c r="B255" s="13">
        <v>105.1</v>
      </c>
      <c r="C255" s="12">
        <f t="shared" ref="C255" si="93">((B255/$B$244)-1)*100</f>
        <v>2.7370478983382185</v>
      </c>
      <c r="D255" s="11">
        <f t="shared" ref="D255" si="94">0.75*C255</f>
        <v>2.0527859237536639</v>
      </c>
      <c r="E255" s="1">
        <f t="shared" si="88"/>
        <v>1.25</v>
      </c>
      <c r="F255" s="11">
        <f t="shared" ref="F255" si="95">+D255+E255</f>
        <v>3.3027859237536639</v>
      </c>
      <c r="G255" s="12">
        <f t="shared" ref="G255" si="96">1+F255/100</f>
        <v>1.0330278592375366</v>
      </c>
    </row>
    <row r="256" spans="1:7" ht="13.5" customHeight="1" x14ac:dyDescent="0.25">
      <c r="A256" s="29" t="s">
        <v>13</v>
      </c>
      <c r="B256" s="13">
        <v>105.7</v>
      </c>
      <c r="C256" s="12">
        <f t="shared" ref="C256" si="97">((B256/$B$244)-1)*100</f>
        <v>3.3235581622678367</v>
      </c>
      <c r="D256" s="11">
        <f t="shared" ref="D256" si="98">0.75*C256</f>
        <v>2.4926686217008776</v>
      </c>
      <c r="E256" s="1">
        <f t="shared" si="88"/>
        <v>1.375</v>
      </c>
      <c r="F256" s="11">
        <f t="shared" ref="F256" si="99">+D256+E256</f>
        <v>3.8676686217008776</v>
      </c>
      <c r="G256" s="12">
        <f t="shared" ref="G256" si="100">1+F256/100</f>
        <v>1.0386766862170087</v>
      </c>
    </row>
    <row r="257" spans="1:7" ht="13.5" customHeight="1" x14ac:dyDescent="0.25">
      <c r="A257" s="29" t="s">
        <v>2</v>
      </c>
      <c r="B257" s="15">
        <v>106.2</v>
      </c>
      <c r="C257" s="12">
        <f t="shared" si="85"/>
        <v>3.8123167155425186</v>
      </c>
      <c r="D257" s="11">
        <f t="shared" si="86"/>
        <v>2.859237536656889</v>
      </c>
      <c r="E257" s="1">
        <f t="shared" si="88"/>
        <v>1.5</v>
      </c>
      <c r="F257" s="11">
        <f t="shared" si="87"/>
        <v>4.359237536656889</v>
      </c>
      <c r="G257" s="12">
        <f t="shared" si="84"/>
        <v>1.0435923753665688</v>
      </c>
    </row>
    <row r="258" spans="1:7" ht="13.5" customHeight="1" x14ac:dyDescent="0.25">
      <c r="A258" s="39" t="s">
        <v>54</v>
      </c>
      <c r="B258" s="40"/>
      <c r="C258" s="40"/>
      <c r="D258" s="40"/>
      <c r="E258" s="40"/>
      <c r="F258" s="40"/>
      <c r="G258" s="41"/>
    </row>
    <row r="259" spans="1:7" ht="13.5" customHeight="1" x14ac:dyDescent="0.25">
      <c r="A259" s="29" t="s">
        <v>4</v>
      </c>
      <c r="B259" s="13">
        <v>107.7</v>
      </c>
      <c r="C259" s="12">
        <f>((B259/$B$257)-1)*100</f>
        <v>1.4124293785310771</v>
      </c>
      <c r="D259" s="11">
        <f>0.75*C259</f>
        <v>1.0593220338983078</v>
      </c>
      <c r="E259" s="1">
        <f>+E246</f>
        <v>0.125</v>
      </c>
      <c r="F259" s="11">
        <f>+D259+E259</f>
        <v>1.1843220338983078</v>
      </c>
      <c r="G259" s="12">
        <f t="shared" ref="G259:G270" si="101">1+F259/100</f>
        <v>1.0118432203389831</v>
      </c>
    </row>
    <row r="260" spans="1:7" ht="13.5" customHeight="1" x14ac:dyDescent="0.25">
      <c r="A260" s="29" t="s">
        <v>5</v>
      </c>
      <c r="B260" s="13">
        <v>108.8</v>
      </c>
      <c r="C260" s="12">
        <f t="shared" ref="C260:C270" si="102">((B260/$B$257)-1)*100</f>
        <v>2.4482109227871973</v>
      </c>
      <c r="D260" s="11">
        <f t="shared" ref="D260:D270" si="103">0.75*C260</f>
        <v>1.836158192090398</v>
      </c>
      <c r="E260" s="1">
        <f>+E247</f>
        <v>0.25</v>
      </c>
      <c r="F260" s="11">
        <f t="shared" ref="F260:F270" si="104">+D260+E260</f>
        <v>2.086158192090398</v>
      </c>
      <c r="G260" s="12">
        <f t="shared" si="101"/>
        <v>1.0208615819209039</v>
      </c>
    </row>
    <row r="261" spans="1:7" ht="13.5" customHeight="1" x14ac:dyDescent="0.25">
      <c r="A261" s="29" t="s">
        <v>6</v>
      </c>
      <c r="B261" s="13">
        <v>109.9</v>
      </c>
      <c r="C261" s="12">
        <f t="shared" si="102"/>
        <v>3.4839924670433176</v>
      </c>
      <c r="D261" s="11">
        <f t="shared" si="103"/>
        <v>2.6129943502824879</v>
      </c>
      <c r="E261" s="1">
        <f t="shared" ref="E261:E270" si="105">+E248</f>
        <v>0.375</v>
      </c>
      <c r="F261" s="11">
        <f t="shared" si="104"/>
        <v>2.9879943502824879</v>
      </c>
      <c r="G261" s="12">
        <f t="shared" si="101"/>
        <v>1.029879943502825</v>
      </c>
    </row>
    <row r="262" spans="1:7" ht="13.5" customHeight="1" x14ac:dyDescent="0.25">
      <c r="A262" s="29" t="s">
        <v>7</v>
      </c>
      <c r="B262" s="13">
        <v>109.7</v>
      </c>
      <c r="C262" s="12">
        <f t="shared" si="102"/>
        <v>3.2956685499058391</v>
      </c>
      <c r="D262" s="11">
        <f t="shared" si="103"/>
        <v>2.4717514124293793</v>
      </c>
      <c r="E262" s="1">
        <f t="shared" si="105"/>
        <v>0.5</v>
      </c>
      <c r="F262" s="11">
        <f t="shared" si="104"/>
        <v>2.9717514124293793</v>
      </c>
      <c r="G262" s="12">
        <f t="shared" si="101"/>
        <v>1.0297175141242938</v>
      </c>
    </row>
    <row r="263" spans="1:7" ht="13.5" customHeight="1" x14ac:dyDescent="0.25">
      <c r="A263" s="29" t="s">
        <v>1</v>
      </c>
      <c r="B263" s="13">
        <v>110.6</v>
      </c>
      <c r="C263" s="12">
        <f t="shared" si="102"/>
        <v>4.1431261770244809</v>
      </c>
      <c r="D263" s="11">
        <f t="shared" si="103"/>
        <v>3.1073446327683607</v>
      </c>
      <c r="E263" s="1">
        <f t="shared" si="105"/>
        <v>0.625</v>
      </c>
      <c r="F263" s="11">
        <f t="shared" si="104"/>
        <v>3.7323446327683607</v>
      </c>
      <c r="G263" s="12">
        <f t="shared" si="101"/>
        <v>1.0373234463276837</v>
      </c>
    </row>
    <row r="264" spans="1:7" ht="13.5" customHeight="1" x14ac:dyDescent="0.25">
      <c r="A264" s="29" t="s">
        <v>8</v>
      </c>
      <c r="B264" s="13">
        <v>111.9</v>
      </c>
      <c r="C264" s="12">
        <f t="shared" si="102"/>
        <v>5.3672316384180796</v>
      </c>
      <c r="D264" s="11">
        <f t="shared" si="103"/>
        <v>4.0254237288135597</v>
      </c>
      <c r="E264" s="1">
        <f t="shared" si="105"/>
        <v>0.75</v>
      </c>
      <c r="F264" s="11">
        <f t="shared" si="104"/>
        <v>4.7754237288135597</v>
      </c>
      <c r="G264" s="12">
        <f t="shared" si="101"/>
        <v>1.0477542372881357</v>
      </c>
    </row>
    <row r="265" spans="1:7" ht="13.5" customHeight="1" x14ac:dyDescent="0.25">
      <c r="A265" s="29" t="s">
        <v>9</v>
      </c>
      <c r="B265" s="13">
        <v>112.3</v>
      </c>
      <c r="C265" s="12">
        <f t="shared" si="102"/>
        <v>5.7438794726930364</v>
      </c>
      <c r="D265" s="11">
        <f t="shared" si="103"/>
        <v>4.3079096045197769</v>
      </c>
      <c r="E265" s="1">
        <f t="shared" si="105"/>
        <v>0.875</v>
      </c>
      <c r="F265" s="11">
        <f t="shared" si="104"/>
        <v>5.1829096045197769</v>
      </c>
      <c r="G265" s="12">
        <f t="shared" si="101"/>
        <v>1.0518290960451977</v>
      </c>
    </row>
    <row r="266" spans="1:7" ht="13.5" customHeight="1" x14ac:dyDescent="0.25">
      <c r="A266" s="29" t="s">
        <v>10</v>
      </c>
      <c r="B266" s="13">
        <v>113.2</v>
      </c>
      <c r="C266" s="12">
        <f t="shared" si="102"/>
        <v>6.5913370998116783</v>
      </c>
      <c r="D266" s="11">
        <f t="shared" si="103"/>
        <v>4.9435028248587587</v>
      </c>
      <c r="E266" s="1">
        <f t="shared" si="105"/>
        <v>1</v>
      </c>
      <c r="F266" s="11">
        <f t="shared" si="104"/>
        <v>5.9435028248587587</v>
      </c>
      <c r="G266" s="12">
        <f t="shared" si="101"/>
        <v>1.0594350282485876</v>
      </c>
    </row>
    <row r="267" spans="1:7" ht="13.5" customHeight="1" x14ac:dyDescent="0.25">
      <c r="A267" s="29" t="s">
        <v>11</v>
      </c>
      <c r="B267" s="13">
        <v>113.5</v>
      </c>
      <c r="C267" s="12">
        <f t="shared" si="102"/>
        <v>6.8738229755178848</v>
      </c>
      <c r="D267" s="11">
        <f t="shared" si="103"/>
        <v>5.1553672316384134</v>
      </c>
      <c r="E267" s="1">
        <f t="shared" si="105"/>
        <v>1.125</v>
      </c>
      <c r="F267" s="11">
        <f t="shared" si="104"/>
        <v>6.2803672316384134</v>
      </c>
      <c r="G267" s="12">
        <f t="shared" si="101"/>
        <v>1.0628036723163841</v>
      </c>
    </row>
    <row r="268" spans="1:7" ht="13.5" customHeight="1" x14ac:dyDescent="0.25">
      <c r="A268" s="29" t="s">
        <v>12</v>
      </c>
      <c r="B268" s="13">
        <v>117.2</v>
      </c>
      <c r="C268" s="12">
        <f t="shared" si="102"/>
        <v>10.357815442561202</v>
      </c>
      <c r="D268" s="11">
        <f t="shared" si="103"/>
        <v>7.7683615819209013</v>
      </c>
      <c r="E268" s="1">
        <f t="shared" si="105"/>
        <v>1.25</v>
      </c>
      <c r="F268" s="11">
        <f t="shared" si="104"/>
        <v>9.0183615819209013</v>
      </c>
      <c r="G268" s="12">
        <f t="shared" si="101"/>
        <v>1.0901836158192091</v>
      </c>
    </row>
    <row r="269" spans="1:7" ht="13.5" customHeight="1" x14ac:dyDescent="0.25">
      <c r="A269" s="29" t="s">
        <v>13</v>
      </c>
      <c r="B269" s="13">
        <v>117.9</v>
      </c>
      <c r="C269" s="12">
        <f t="shared" si="102"/>
        <v>11.016949152542367</v>
      </c>
      <c r="D269" s="11">
        <f t="shared" si="103"/>
        <v>8.262711864406775</v>
      </c>
      <c r="E269" s="1">
        <f t="shared" si="105"/>
        <v>1.375</v>
      </c>
      <c r="F269" s="11">
        <f t="shared" si="104"/>
        <v>9.637711864406775</v>
      </c>
      <c r="G269" s="12">
        <f t="shared" si="101"/>
        <v>1.0963771186440678</v>
      </c>
    </row>
    <row r="270" spans="1:7" ht="13.5" customHeight="1" x14ac:dyDescent="0.25">
      <c r="A270" s="29" t="s">
        <v>2</v>
      </c>
      <c r="B270" s="15">
        <v>118.2</v>
      </c>
      <c r="C270" s="12">
        <f t="shared" si="102"/>
        <v>11.299435028248595</v>
      </c>
      <c r="D270" s="11">
        <f t="shared" si="103"/>
        <v>8.4745762711864465</v>
      </c>
      <c r="E270" s="1">
        <f t="shared" si="105"/>
        <v>1.5</v>
      </c>
      <c r="F270" s="11">
        <f t="shared" si="104"/>
        <v>9.9745762711864465</v>
      </c>
      <c r="G270" s="12">
        <f t="shared" si="101"/>
        <v>1.0997457627118645</v>
      </c>
    </row>
    <row r="271" spans="1:7" ht="13.5" customHeight="1" x14ac:dyDescent="0.25">
      <c r="A271" s="39" t="s">
        <v>55</v>
      </c>
      <c r="B271" s="40"/>
      <c r="C271" s="40"/>
      <c r="D271" s="40"/>
      <c r="E271" s="40"/>
      <c r="F271" s="40"/>
      <c r="G271" s="41"/>
    </row>
    <row r="272" spans="1:7" ht="13.5" customHeight="1" x14ac:dyDescent="0.25">
      <c r="A272" s="29" t="s">
        <v>4</v>
      </c>
      <c r="B272" s="13">
        <v>118.3</v>
      </c>
      <c r="C272" s="12">
        <f>((B272/$B$270)-1)*100</f>
        <v>8.4602368866315558E-2</v>
      </c>
      <c r="D272" s="11">
        <f>0.75*C272</f>
        <v>6.3451776649736669E-2</v>
      </c>
      <c r="E272" s="1">
        <f>+E259</f>
        <v>0.125</v>
      </c>
      <c r="F272" s="11">
        <f>+D272+E272</f>
        <v>0.18845177664973667</v>
      </c>
      <c r="G272" s="12">
        <f t="shared" ref="G272:G283" si="106">1+F272/100</f>
        <v>1.0018845177664975</v>
      </c>
    </row>
    <row r="273" spans="1:7" ht="13.5" customHeight="1" x14ac:dyDescent="0.25">
      <c r="A273" s="29" t="s">
        <v>5</v>
      </c>
      <c r="B273" s="13">
        <v>118.5</v>
      </c>
      <c r="C273" s="12">
        <f t="shared" ref="C273:C283" si="107">((B273/$B$270)-1)*100</f>
        <v>0.25380710659899108</v>
      </c>
      <c r="D273" s="11">
        <f t="shared" ref="D273:D283" si="108">0.75*C273</f>
        <v>0.19035532994924331</v>
      </c>
      <c r="E273" s="1">
        <f>+E260</f>
        <v>0.25</v>
      </c>
      <c r="F273" s="11">
        <f t="shared" ref="F273:F283" si="109">+D273+E273</f>
        <v>0.44035532994924331</v>
      </c>
      <c r="G273" s="12">
        <f t="shared" si="106"/>
        <v>1.0044035532994924</v>
      </c>
    </row>
    <row r="274" spans="1:7" ht="13.5" customHeight="1" x14ac:dyDescent="0.25">
      <c r="A274" s="29" t="s">
        <v>6</v>
      </c>
      <c r="B274" s="13">
        <v>118</v>
      </c>
      <c r="C274" s="12">
        <f t="shared" si="107"/>
        <v>-0.16920473773266442</v>
      </c>
      <c r="D274" s="11">
        <v>0</v>
      </c>
      <c r="E274" s="1">
        <f t="shared" ref="E274:E283" si="110">+E261</f>
        <v>0.375</v>
      </c>
      <c r="F274" s="11">
        <f t="shared" si="109"/>
        <v>0.375</v>
      </c>
      <c r="G274" s="12">
        <f t="shared" si="106"/>
        <v>1.0037499999999999</v>
      </c>
    </row>
    <row r="275" spans="1:7" ht="13.5" customHeight="1" x14ac:dyDescent="0.25">
      <c r="A275" s="29" t="s">
        <v>7</v>
      </c>
      <c r="B275" s="13">
        <v>118.4</v>
      </c>
      <c r="C275" s="12">
        <f t="shared" si="107"/>
        <v>0.16920473773265332</v>
      </c>
      <c r="D275" s="11">
        <f t="shared" si="108"/>
        <v>0.12690355329948999</v>
      </c>
      <c r="E275" s="1">
        <f t="shared" si="110"/>
        <v>0.5</v>
      </c>
      <c r="F275" s="11">
        <f t="shared" si="109"/>
        <v>0.62690355329948999</v>
      </c>
      <c r="G275" s="12">
        <f t="shared" si="106"/>
        <v>1.0062690355329948</v>
      </c>
    </row>
    <row r="276" spans="1:7" ht="13.5" customHeight="1" x14ac:dyDescent="0.25">
      <c r="A276" s="29" t="s">
        <v>1</v>
      </c>
      <c r="B276" s="13">
        <v>118.6</v>
      </c>
      <c r="C276" s="12">
        <f t="shared" si="107"/>
        <v>0.33840947546530664</v>
      </c>
      <c r="D276" s="11">
        <f t="shared" si="108"/>
        <v>0.25380710659897998</v>
      </c>
      <c r="E276" s="1">
        <f t="shared" si="110"/>
        <v>0.625</v>
      </c>
      <c r="F276" s="11">
        <f t="shared" si="109"/>
        <v>0.87880710659897998</v>
      </c>
      <c r="G276" s="12">
        <f t="shared" si="106"/>
        <v>1.0087880710659898</v>
      </c>
    </row>
    <row r="277" spans="1:7" ht="13.5" customHeight="1" x14ac:dyDescent="0.25">
      <c r="A277" s="29" t="s">
        <v>8</v>
      </c>
      <c r="B277" s="13">
        <v>118.6</v>
      </c>
      <c r="C277" s="12">
        <f t="shared" si="107"/>
        <v>0.33840947546530664</v>
      </c>
      <c r="D277" s="11">
        <f t="shared" si="108"/>
        <v>0.25380710659897998</v>
      </c>
      <c r="E277" s="1">
        <f t="shared" si="110"/>
        <v>0.75</v>
      </c>
      <c r="F277" s="11">
        <f t="shared" si="109"/>
        <v>1.00380710659898</v>
      </c>
      <c r="G277" s="12">
        <f t="shared" si="106"/>
        <v>1.0100380710659898</v>
      </c>
    </row>
    <row r="278" spans="1:7" ht="13.5" customHeight="1" x14ac:dyDescent="0.25">
      <c r="A278" s="29" t="s">
        <v>9</v>
      </c>
      <c r="B278" s="13">
        <v>118.7</v>
      </c>
      <c r="C278" s="12">
        <f t="shared" si="107"/>
        <v>0.4230118443316444</v>
      </c>
      <c r="D278" s="11">
        <f t="shared" si="108"/>
        <v>0.3172588832487333</v>
      </c>
      <c r="E278" s="1">
        <f t="shared" si="110"/>
        <v>0.875</v>
      </c>
      <c r="F278" s="11">
        <f t="shared" si="109"/>
        <v>1.1922588832487333</v>
      </c>
      <c r="G278" s="12">
        <f t="shared" si="106"/>
        <v>1.0119225888324874</v>
      </c>
    </row>
    <row r="279" spans="1:7" ht="13.5" customHeight="1" x14ac:dyDescent="0.25">
      <c r="A279" s="29" t="s">
        <v>10</v>
      </c>
      <c r="B279" s="13">
        <v>119.1</v>
      </c>
      <c r="C279" s="12">
        <f t="shared" si="107"/>
        <v>0.76142131979695105</v>
      </c>
      <c r="D279" s="11">
        <f t="shared" si="108"/>
        <v>0.57106598984771328</v>
      </c>
      <c r="E279" s="1">
        <f t="shared" si="110"/>
        <v>1</v>
      </c>
      <c r="F279" s="11">
        <f t="shared" si="109"/>
        <v>1.5710659898477133</v>
      </c>
      <c r="G279" s="12">
        <f t="shared" si="106"/>
        <v>1.0157106598984771</v>
      </c>
    </row>
    <row r="280" spans="1:7" ht="13.5" customHeight="1" x14ac:dyDescent="0.25">
      <c r="A280" s="29" t="s">
        <v>11</v>
      </c>
      <c r="B280" s="13">
        <v>119.3</v>
      </c>
      <c r="C280" s="12">
        <f t="shared" si="107"/>
        <v>0.93062605752960437</v>
      </c>
      <c r="D280" s="11">
        <f t="shared" si="108"/>
        <v>0.69796954314720328</v>
      </c>
      <c r="E280" s="1">
        <f t="shared" si="110"/>
        <v>1.125</v>
      </c>
      <c r="F280" s="11">
        <f t="shared" si="109"/>
        <v>1.8229695431472033</v>
      </c>
      <c r="G280" s="12">
        <f t="shared" si="106"/>
        <v>1.018229695431472</v>
      </c>
    </row>
    <row r="281" spans="1:7" ht="13.5" customHeight="1" x14ac:dyDescent="0.25">
      <c r="A281" s="29" t="s">
        <v>12</v>
      </c>
      <c r="B281" s="13">
        <v>119.2</v>
      </c>
      <c r="C281" s="12">
        <f t="shared" si="107"/>
        <v>0.84602368866328881</v>
      </c>
      <c r="D281" s="11">
        <f t="shared" si="108"/>
        <v>0.63451776649746661</v>
      </c>
      <c r="E281" s="1">
        <f t="shared" si="110"/>
        <v>1.25</v>
      </c>
      <c r="F281" s="11">
        <f t="shared" si="109"/>
        <v>1.8845177664974666</v>
      </c>
      <c r="G281" s="12">
        <f t="shared" si="106"/>
        <v>1.0188451776649747</v>
      </c>
    </row>
    <row r="282" spans="1:7" ht="13.5" customHeight="1" x14ac:dyDescent="0.25">
      <c r="A282" s="29" t="s">
        <v>13</v>
      </c>
      <c r="B282" s="13">
        <v>118.7</v>
      </c>
      <c r="C282" s="12">
        <f t="shared" si="107"/>
        <v>0.4230118443316444</v>
      </c>
      <c r="D282" s="11">
        <f t="shared" si="108"/>
        <v>0.3172588832487333</v>
      </c>
      <c r="E282" s="1">
        <f t="shared" si="110"/>
        <v>1.375</v>
      </c>
      <c r="F282" s="11">
        <f t="shared" si="109"/>
        <v>1.6922588832487333</v>
      </c>
      <c r="G282" s="12">
        <f t="shared" si="106"/>
        <v>1.0169225888324873</v>
      </c>
    </row>
    <row r="283" spans="1:7" ht="13.5" customHeight="1" x14ac:dyDescent="0.25">
      <c r="A283" s="29" t="s">
        <v>2</v>
      </c>
      <c r="B283" s="15">
        <v>118.9</v>
      </c>
      <c r="C283" s="12">
        <f t="shared" si="107"/>
        <v>0.59221658206429773</v>
      </c>
      <c r="D283" s="11">
        <f t="shared" si="108"/>
        <v>0.44416243654822329</v>
      </c>
      <c r="E283" s="1">
        <f t="shared" si="110"/>
        <v>1.5</v>
      </c>
      <c r="F283" s="11">
        <f t="shared" si="109"/>
        <v>1.9441624365482233</v>
      </c>
      <c r="G283" s="12">
        <f t="shared" si="106"/>
        <v>1.0194416243654822</v>
      </c>
    </row>
    <row r="284" spans="1:7" ht="13.5" customHeight="1" x14ac:dyDescent="0.25">
      <c r="A284" s="39" t="s">
        <v>56</v>
      </c>
      <c r="B284" s="40"/>
      <c r="C284" s="40"/>
      <c r="D284" s="40"/>
      <c r="E284" s="40"/>
      <c r="F284" s="40"/>
      <c r="G284" s="41"/>
    </row>
    <row r="285" spans="1:7" ht="13.5" customHeight="1" x14ac:dyDescent="0.25">
      <c r="A285" s="29" t="s">
        <v>4</v>
      </c>
      <c r="B285" s="13">
        <v>119.3</v>
      </c>
      <c r="C285" s="12">
        <f>((B285/$B$283)-1)*100</f>
        <v>0.3364171572750152</v>
      </c>
      <c r="D285" s="11">
        <f>0.75*C285</f>
        <v>0.2523128679562614</v>
      </c>
      <c r="E285" s="1">
        <f>+E272</f>
        <v>0.125</v>
      </c>
      <c r="F285" s="11">
        <f>+D285+E285</f>
        <v>0.3773128679562614</v>
      </c>
      <c r="G285" s="12">
        <f t="shared" ref="G285:G296" si="111">1+F285/100</f>
        <v>1.0037731286795626</v>
      </c>
    </row>
    <row r="286" spans="1:7" ht="13.5" customHeight="1" x14ac:dyDescent="0.25">
      <c r="A286" s="29" t="s">
        <v>5</v>
      </c>
      <c r="B286" s="13">
        <v>119.3</v>
      </c>
      <c r="C286" s="12">
        <f t="shared" ref="C286:C296" si="112">((B286/$B$283)-1)*100</f>
        <v>0.3364171572750152</v>
      </c>
      <c r="D286" s="11">
        <f t="shared" ref="D286:D287" si="113">0.75*C286</f>
        <v>0.2523128679562614</v>
      </c>
      <c r="E286" s="1">
        <f>+E273</f>
        <v>0.25</v>
      </c>
      <c r="F286" s="11">
        <f t="shared" ref="F286:F296" si="114">+D286+E286</f>
        <v>0.5023128679562614</v>
      </c>
      <c r="G286" s="12">
        <f t="shared" si="111"/>
        <v>1.0050231286795626</v>
      </c>
    </row>
    <row r="287" spans="1:7" ht="13.5" customHeight="1" x14ac:dyDescent="0.25">
      <c r="A287" s="29" t="s">
        <v>6</v>
      </c>
      <c r="B287" s="13">
        <v>119.4</v>
      </c>
      <c r="C287" s="12">
        <f t="shared" si="112"/>
        <v>0.420521446593769</v>
      </c>
      <c r="D287" s="11">
        <f t="shared" si="113"/>
        <v>0.31539108494532675</v>
      </c>
      <c r="E287" s="1">
        <f t="shared" ref="E287:E296" si="115">+E274</f>
        <v>0.375</v>
      </c>
      <c r="F287" s="11">
        <f t="shared" si="114"/>
        <v>0.69039108494532675</v>
      </c>
      <c r="G287" s="12">
        <f t="shared" si="111"/>
        <v>1.0069039108494533</v>
      </c>
    </row>
    <row r="288" spans="1:7" ht="13.5" customHeight="1" x14ac:dyDescent="0.25">
      <c r="A288" s="29" t="s">
        <v>7</v>
      </c>
      <c r="B288" s="13">
        <v>119.3</v>
      </c>
      <c r="C288" s="12">
        <f t="shared" si="112"/>
        <v>0.3364171572750152</v>
      </c>
      <c r="D288" s="11">
        <f t="shared" ref="D288:D296" si="116">0.75*C288</f>
        <v>0.2523128679562614</v>
      </c>
      <c r="E288" s="1">
        <f t="shared" si="115"/>
        <v>0.5</v>
      </c>
      <c r="F288" s="11">
        <f t="shared" si="114"/>
        <v>0.7523128679562614</v>
      </c>
      <c r="G288" s="12">
        <f t="shared" si="111"/>
        <v>1.0075231286795625</v>
      </c>
    </row>
    <row r="289" spans="1:7" ht="13.5" customHeight="1" x14ac:dyDescent="0.25">
      <c r="A289" s="29" t="s">
        <v>1</v>
      </c>
      <c r="B289" s="13">
        <v>119.5</v>
      </c>
      <c r="C289" s="12">
        <f t="shared" si="112"/>
        <v>0.5046257359125228</v>
      </c>
      <c r="D289" s="11">
        <f t="shared" si="116"/>
        <v>0.3784693019343921</v>
      </c>
      <c r="E289" s="1">
        <f t="shared" si="115"/>
        <v>0.625</v>
      </c>
      <c r="F289" s="11">
        <f t="shared" si="114"/>
        <v>1.0034693019343921</v>
      </c>
      <c r="G289" s="12">
        <f t="shared" si="111"/>
        <v>1.010034693019344</v>
      </c>
    </row>
    <row r="290" spans="1:7" ht="13.5" customHeight="1" x14ac:dyDescent="0.25">
      <c r="A290" s="29" t="s">
        <v>8</v>
      </c>
      <c r="B290" s="13">
        <v>119.5</v>
      </c>
      <c r="C290" s="12">
        <f t="shared" si="112"/>
        <v>0.5046257359125228</v>
      </c>
      <c r="D290" s="11">
        <f t="shared" si="116"/>
        <v>0.3784693019343921</v>
      </c>
      <c r="E290" s="1">
        <f t="shared" si="115"/>
        <v>0.75</v>
      </c>
      <c r="F290" s="11">
        <f t="shared" si="114"/>
        <v>1.1284693019343921</v>
      </c>
      <c r="G290" s="12">
        <f t="shared" si="111"/>
        <v>1.011284693019344</v>
      </c>
    </row>
    <row r="291" spans="1:7" ht="13.5" customHeight="1" x14ac:dyDescent="0.25">
      <c r="A291" s="29" t="s">
        <v>9</v>
      </c>
      <c r="B291" s="13">
        <v>120</v>
      </c>
      <c r="C291" s="12">
        <f t="shared" si="112"/>
        <v>0.925147182506314</v>
      </c>
      <c r="D291" s="11">
        <f t="shared" si="116"/>
        <v>0.6938603868797355</v>
      </c>
      <c r="E291" s="1">
        <f t="shared" si="115"/>
        <v>0.875</v>
      </c>
      <c r="F291" s="11">
        <f t="shared" si="114"/>
        <v>1.5688603868797355</v>
      </c>
      <c r="G291" s="12">
        <f t="shared" si="111"/>
        <v>1.0156886038687973</v>
      </c>
    </row>
    <row r="292" spans="1:7" ht="13.5" customHeight="1" x14ac:dyDescent="0.25">
      <c r="A292" s="29" t="s">
        <v>10</v>
      </c>
      <c r="B292" s="13">
        <v>120.1</v>
      </c>
      <c r="C292" s="12">
        <f t="shared" si="112"/>
        <v>1.0092514718250456</v>
      </c>
      <c r="D292" s="11">
        <f t="shared" si="116"/>
        <v>0.7569386038687842</v>
      </c>
      <c r="E292" s="1">
        <f t="shared" si="115"/>
        <v>1</v>
      </c>
      <c r="F292" s="11">
        <f t="shared" si="114"/>
        <v>1.7569386038687842</v>
      </c>
      <c r="G292" s="12">
        <f t="shared" si="111"/>
        <v>1.0175693860386879</v>
      </c>
    </row>
    <row r="293" spans="1:7" ht="13.5" customHeight="1" x14ac:dyDescent="0.25">
      <c r="A293" s="29" t="s">
        <v>11</v>
      </c>
      <c r="B293" s="13">
        <v>120</v>
      </c>
      <c r="C293" s="12">
        <f t="shared" si="112"/>
        <v>0.925147182506314</v>
      </c>
      <c r="D293" s="11">
        <f t="shared" si="116"/>
        <v>0.6938603868797355</v>
      </c>
      <c r="E293" s="1">
        <f t="shared" si="115"/>
        <v>1.125</v>
      </c>
      <c r="F293" s="11">
        <f t="shared" si="114"/>
        <v>1.8188603868797355</v>
      </c>
      <c r="G293" s="12">
        <f t="shared" si="111"/>
        <v>1.0181886038687973</v>
      </c>
    </row>
    <row r="294" spans="1:7" ht="13.5" customHeight="1" x14ac:dyDescent="0.25">
      <c r="A294" s="29" t="s">
        <v>12</v>
      </c>
      <c r="B294" s="13">
        <v>120.1</v>
      </c>
      <c r="C294" s="12">
        <f t="shared" si="112"/>
        <v>1.0092514718250456</v>
      </c>
      <c r="D294" s="11">
        <f t="shared" si="116"/>
        <v>0.7569386038687842</v>
      </c>
      <c r="E294" s="1">
        <f t="shared" si="115"/>
        <v>1.25</v>
      </c>
      <c r="F294" s="11">
        <f t="shared" si="114"/>
        <v>2.0069386038687842</v>
      </c>
      <c r="G294" s="12">
        <f t="shared" si="111"/>
        <v>1.0200693860386878</v>
      </c>
    </row>
    <row r="295" spans="1:7" ht="13.5" customHeight="1" x14ac:dyDescent="0.25">
      <c r="A295" s="29" t="s">
        <v>13</v>
      </c>
      <c r="B295" s="13">
        <v>120.1</v>
      </c>
      <c r="C295" s="12">
        <f t="shared" si="112"/>
        <v>1.0092514718250456</v>
      </c>
      <c r="D295" s="11">
        <f t="shared" si="116"/>
        <v>0.7569386038687842</v>
      </c>
      <c r="E295" s="1">
        <f t="shared" si="115"/>
        <v>1.375</v>
      </c>
      <c r="F295" s="11">
        <f t="shared" si="114"/>
        <v>2.1319386038687842</v>
      </c>
      <c r="G295" s="12">
        <f t="shared" si="111"/>
        <v>1.0213193860386878</v>
      </c>
    </row>
    <row r="296" spans="1:7" ht="13.5" customHeight="1" x14ac:dyDescent="0.25">
      <c r="A296" s="29" t="s">
        <v>2</v>
      </c>
      <c r="B296" s="15">
        <v>120.2</v>
      </c>
      <c r="C296" s="12">
        <f t="shared" si="112"/>
        <v>1.0933557611438216</v>
      </c>
      <c r="D296" s="11">
        <f t="shared" si="116"/>
        <v>0.8200168208578662</v>
      </c>
      <c r="E296" s="1">
        <f t="shared" si="115"/>
        <v>1.5</v>
      </c>
      <c r="F296" s="11">
        <f t="shared" si="114"/>
        <v>2.320016820857866</v>
      </c>
      <c r="G296" s="12">
        <f t="shared" si="111"/>
        <v>1.0232001682085787</v>
      </c>
    </row>
    <row r="297" spans="1:7" ht="13.5" customHeight="1" x14ac:dyDescent="0.25">
      <c r="A297" s="39" t="s">
        <v>57</v>
      </c>
      <c r="B297" s="40"/>
      <c r="C297" s="40"/>
      <c r="D297" s="40"/>
      <c r="E297" s="40"/>
      <c r="F297" s="40"/>
      <c r="G297" s="41"/>
    </row>
    <row r="298" spans="1:7" ht="13.5" customHeight="1" x14ac:dyDescent="0.25">
      <c r="A298" s="29" t="s">
        <v>4</v>
      </c>
      <c r="B298" s="38">
        <v>120.9</v>
      </c>
      <c r="C298" s="12">
        <f>((B298/$B$296)-1)*100</f>
        <v>0.58236272878535722</v>
      </c>
      <c r="D298" s="11">
        <f>0.75*C298</f>
        <v>0.43677204658901791</v>
      </c>
      <c r="E298" s="1">
        <f>+E285</f>
        <v>0.125</v>
      </c>
      <c r="F298" s="11">
        <f>+D298+E298</f>
        <v>0.56177204658901791</v>
      </c>
      <c r="G298" s="12">
        <f t="shared" ref="G298:G309" si="117">1+F298/100</f>
        <v>1.0056177204658903</v>
      </c>
    </row>
    <row r="299" spans="1:7" ht="13.5" customHeight="1" x14ac:dyDescent="0.25">
      <c r="A299" s="29" t="s">
        <v>5</v>
      </c>
      <c r="B299" s="13">
        <v>121.1</v>
      </c>
      <c r="C299" s="12">
        <f t="shared" ref="C299:C309" si="118">((B299/$B$296)-1)*100</f>
        <v>0.74875207986688785</v>
      </c>
      <c r="D299" s="11">
        <f t="shared" ref="D299:D309" si="119">0.75*C299</f>
        <v>0.56156405990016589</v>
      </c>
      <c r="E299" s="1">
        <f>+E286</f>
        <v>0.25</v>
      </c>
      <c r="F299" s="11">
        <f t="shared" ref="F299:F309" si="120">+D299+E299</f>
        <v>0.81156405990016589</v>
      </c>
      <c r="G299" s="12">
        <f t="shared" si="117"/>
        <v>1.0081156405990017</v>
      </c>
    </row>
    <row r="300" spans="1:7" ht="13.5" customHeight="1" x14ac:dyDescent="0.25">
      <c r="A300" s="29" t="s">
        <v>6</v>
      </c>
      <c r="B300" s="13">
        <v>121.4</v>
      </c>
      <c r="C300" s="12">
        <f t="shared" si="118"/>
        <v>0.99833610648918381</v>
      </c>
      <c r="D300" s="11">
        <f t="shared" si="119"/>
        <v>0.74875207986688785</v>
      </c>
      <c r="E300" s="1">
        <f t="shared" ref="E300:E309" si="121">+E287</f>
        <v>0.375</v>
      </c>
      <c r="F300" s="11">
        <f t="shared" si="120"/>
        <v>1.1237520798668879</v>
      </c>
      <c r="G300" s="12">
        <f t="shared" si="117"/>
        <v>1.0112375207986688</v>
      </c>
    </row>
    <row r="301" spans="1:7" ht="13.5" customHeight="1" x14ac:dyDescent="0.25">
      <c r="A301" s="29" t="s">
        <v>7</v>
      </c>
      <c r="B301" s="13">
        <v>121.3</v>
      </c>
      <c r="C301" s="12">
        <f t="shared" si="118"/>
        <v>0.91514143094841849</v>
      </c>
      <c r="D301" s="11">
        <f t="shared" si="119"/>
        <v>0.68635607321131387</v>
      </c>
      <c r="E301" s="1">
        <f t="shared" si="121"/>
        <v>0.5</v>
      </c>
      <c r="F301" s="11">
        <f t="shared" si="120"/>
        <v>1.1863560732113139</v>
      </c>
      <c r="G301" s="12">
        <f t="shared" si="117"/>
        <v>1.0118635607321131</v>
      </c>
    </row>
    <row r="302" spans="1:7" ht="13.5" customHeight="1" x14ac:dyDescent="0.25">
      <c r="A302" s="29" t="s">
        <v>1</v>
      </c>
      <c r="B302" s="13">
        <v>121.2</v>
      </c>
      <c r="C302" s="12">
        <f t="shared" si="118"/>
        <v>0.83194675540765317</v>
      </c>
      <c r="D302" s="11">
        <f t="shared" si="119"/>
        <v>0.62396006655573988</v>
      </c>
      <c r="E302" s="1">
        <f t="shared" si="121"/>
        <v>0.625</v>
      </c>
      <c r="F302" s="11">
        <f t="shared" si="120"/>
        <v>1.2489600665557399</v>
      </c>
      <c r="G302" s="12">
        <f t="shared" si="117"/>
        <v>1.0124896006655575</v>
      </c>
    </row>
    <row r="303" spans="1:7" ht="13.5" customHeight="1" x14ac:dyDescent="0.25">
      <c r="A303" s="29" t="s">
        <v>8</v>
      </c>
      <c r="B303" s="13">
        <v>121.3</v>
      </c>
      <c r="C303" s="12">
        <f t="shared" si="118"/>
        <v>0.91514143094841849</v>
      </c>
      <c r="D303" s="11">
        <f t="shared" si="119"/>
        <v>0.68635607321131387</v>
      </c>
      <c r="E303" s="1">
        <f t="shared" si="121"/>
        <v>0.75</v>
      </c>
      <c r="F303" s="11">
        <f t="shared" si="120"/>
        <v>1.4363560732113139</v>
      </c>
      <c r="G303" s="12">
        <f t="shared" si="117"/>
        <v>1.0143635607321131</v>
      </c>
    </row>
    <row r="304" spans="1:7" ht="13.5" customHeight="1" x14ac:dyDescent="0.25">
      <c r="A304" s="29" t="s">
        <v>9</v>
      </c>
      <c r="B304" s="13">
        <v>121.8</v>
      </c>
      <c r="C304" s="12">
        <f t="shared" si="118"/>
        <v>1.3311148086522451</v>
      </c>
      <c r="D304" s="11">
        <f t="shared" si="119"/>
        <v>0.99833610648918381</v>
      </c>
      <c r="E304" s="1">
        <f t="shared" si="121"/>
        <v>0.875</v>
      </c>
      <c r="F304" s="11">
        <f t="shared" si="120"/>
        <v>1.8733361064891838</v>
      </c>
      <c r="G304" s="12">
        <f t="shared" si="117"/>
        <v>1.0187333610648919</v>
      </c>
    </row>
    <row r="305" spans="1:16" ht="13.5" customHeight="1" x14ac:dyDescent="0.25">
      <c r="A305" s="29" t="s">
        <v>10</v>
      </c>
      <c r="B305" s="13">
        <v>121.8</v>
      </c>
      <c r="C305" s="12">
        <f t="shared" si="118"/>
        <v>1.3311148086522451</v>
      </c>
      <c r="D305" s="11">
        <f t="shared" si="119"/>
        <v>0.99833610648918381</v>
      </c>
      <c r="E305" s="1">
        <f t="shared" si="121"/>
        <v>1</v>
      </c>
      <c r="F305" s="11">
        <f t="shared" si="120"/>
        <v>1.9983361064891838</v>
      </c>
      <c r="G305" s="12">
        <f t="shared" si="117"/>
        <v>1.0199833610648918</v>
      </c>
    </row>
    <row r="306" spans="1:16" ht="13.5" customHeight="1" x14ac:dyDescent="0.25">
      <c r="A306" s="29" t="s">
        <v>11</v>
      </c>
      <c r="B306" s="13">
        <v>121.7</v>
      </c>
      <c r="C306" s="12">
        <f t="shared" si="118"/>
        <v>1.2479201331114798</v>
      </c>
      <c r="D306" s="11">
        <f t="shared" si="119"/>
        <v>0.93594009983360982</v>
      </c>
      <c r="E306" s="1">
        <f t="shared" si="121"/>
        <v>1.125</v>
      </c>
      <c r="F306" s="11">
        <f t="shared" si="120"/>
        <v>2.0609400998336098</v>
      </c>
      <c r="G306" s="12">
        <f t="shared" si="117"/>
        <v>1.0206094009983362</v>
      </c>
    </row>
    <row r="307" spans="1:16" ht="13.5" customHeight="1" x14ac:dyDescent="0.25">
      <c r="A307" s="29" t="s">
        <v>12</v>
      </c>
      <c r="B307" s="13">
        <v>121.4</v>
      </c>
      <c r="C307" s="12">
        <f t="shared" ref="C307" si="122">((B307/$B$296)-1)*100</f>
        <v>0.99833610648918381</v>
      </c>
      <c r="D307" s="11">
        <f t="shared" ref="D307" si="123">0.75*C307</f>
        <v>0.74875207986688785</v>
      </c>
      <c r="E307" s="1">
        <f t="shared" si="121"/>
        <v>1.25</v>
      </c>
      <c r="F307" s="11">
        <f t="shared" ref="F307" si="124">+D307+E307</f>
        <v>1.9987520798668879</v>
      </c>
      <c r="G307" s="12">
        <f t="shared" ref="G307" si="125">1+F307/100</f>
        <v>1.0199875207986688</v>
      </c>
    </row>
    <row r="308" spans="1:16" ht="13.5" customHeight="1" x14ac:dyDescent="0.25">
      <c r="A308" s="29" t="s">
        <v>13</v>
      </c>
      <c r="B308" s="13"/>
      <c r="C308" s="35">
        <f t="shared" si="118"/>
        <v>-100</v>
      </c>
      <c r="D308" s="36">
        <f t="shared" si="119"/>
        <v>-75</v>
      </c>
      <c r="E308" s="37">
        <f t="shared" si="121"/>
        <v>1.375</v>
      </c>
      <c r="F308" s="36">
        <f t="shared" si="120"/>
        <v>-73.625</v>
      </c>
      <c r="G308" s="35">
        <f t="shared" si="117"/>
        <v>0.26375000000000004</v>
      </c>
    </row>
    <row r="309" spans="1:16" ht="13.5" customHeight="1" x14ac:dyDescent="0.25">
      <c r="A309" s="29" t="s">
        <v>2</v>
      </c>
      <c r="B309" s="15"/>
      <c r="C309" s="35">
        <f t="shared" si="118"/>
        <v>-100</v>
      </c>
      <c r="D309" s="36">
        <f t="shared" si="119"/>
        <v>-75</v>
      </c>
      <c r="E309" s="37">
        <f t="shared" si="121"/>
        <v>1.5</v>
      </c>
      <c r="F309" s="36">
        <f t="shared" si="120"/>
        <v>-73.5</v>
      </c>
      <c r="G309" s="35">
        <f t="shared" si="117"/>
        <v>0.26500000000000001</v>
      </c>
    </row>
    <row r="310" spans="1:16" ht="60" customHeight="1" x14ac:dyDescent="0.25">
      <c r="A310" s="59" t="s">
        <v>58</v>
      </c>
      <c r="B310" s="59"/>
      <c r="C310" s="59"/>
      <c r="D310" s="59"/>
      <c r="E310" s="59"/>
      <c r="F310" s="59"/>
      <c r="G310" s="59"/>
      <c r="J310"/>
      <c r="K310"/>
      <c r="L310"/>
      <c r="M310"/>
      <c r="N310"/>
      <c r="O310"/>
      <c r="P310"/>
    </row>
    <row r="311" spans="1:16" x14ac:dyDescent="0.25">
      <c r="D311" s="11"/>
      <c r="F311" s="11"/>
    </row>
    <row r="312" spans="1:16" ht="13.5" x14ac:dyDescent="0.25">
      <c r="D312" s="11"/>
      <c r="F312"/>
      <c r="G312"/>
    </row>
    <row r="313" spans="1:16" x14ac:dyDescent="0.25">
      <c r="D313" s="11"/>
      <c r="F313" s="11"/>
      <c r="I313" s="11"/>
      <c r="J313" s="20"/>
    </row>
    <row r="314" spans="1:16" ht="12.75" customHeight="1" x14ac:dyDescent="0.25">
      <c r="C314" s="34"/>
      <c r="D314" s="11"/>
      <c r="F314" s="11"/>
    </row>
    <row r="315" spans="1:16" x14ac:dyDescent="0.25">
      <c r="D315" s="11"/>
      <c r="F315" s="11"/>
      <c r="G315" s="20"/>
    </row>
    <row r="316" spans="1:16" ht="12.75" customHeight="1" x14ac:dyDescent="0.25">
      <c r="D316" s="11"/>
      <c r="F316" s="11"/>
    </row>
    <row r="317" spans="1:16" x14ac:dyDescent="0.25">
      <c r="D317" s="11"/>
      <c r="F317" s="11"/>
    </row>
    <row r="318" spans="1:16" x14ac:dyDescent="0.25">
      <c r="F318" s="11"/>
    </row>
  </sheetData>
  <mergeCells count="34">
    <mergeCell ref="A297:G297"/>
    <mergeCell ref="A284:G284"/>
    <mergeCell ref="A271:G271"/>
    <mergeCell ref="A310:G310"/>
    <mergeCell ref="A2:A5"/>
    <mergeCell ref="B3:B4"/>
    <mergeCell ref="C3:C4"/>
    <mergeCell ref="D3:D4"/>
    <mergeCell ref="E3:E4"/>
    <mergeCell ref="A6:G6"/>
    <mergeCell ref="A206:G206"/>
    <mergeCell ref="A76:G76"/>
    <mergeCell ref="A89:G89"/>
    <mergeCell ref="A141:G141"/>
    <mergeCell ref="A102:G102"/>
    <mergeCell ref="A193:G193"/>
    <mergeCell ref="A1:G1"/>
    <mergeCell ref="B2:C2"/>
    <mergeCell ref="D2:G2"/>
    <mergeCell ref="F3:G3"/>
    <mergeCell ref="A63:G63"/>
    <mergeCell ref="A11:G11"/>
    <mergeCell ref="A50:G50"/>
    <mergeCell ref="A24:G24"/>
    <mergeCell ref="A37:G37"/>
    <mergeCell ref="A258:G258"/>
    <mergeCell ref="A115:G115"/>
    <mergeCell ref="A180:G180"/>
    <mergeCell ref="A154:G154"/>
    <mergeCell ref="A167:G167"/>
    <mergeCell ref="A232:G232"/>
    <mergeCell ref="A245:G245"/>
    <mergeCell ref="A128:G128"/>
    <mergeCell ref="A219:G219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3a5671-46e1-432e-9665-3e7a5ff7ac36" xsi:nil="true"/>
    <lcf76f155ced4ddcb4097134ff3c332f xmlns="42f59f74-7fc0-4c72-80b3-90d7e4b8f0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745802FC001D4197C1CA53B925CA6E" ma:contentTypeVersion="16" ma:contentTypeDescription="Creare un nuovo documento." ma:contentTypeScope="" ma:versionID="8c7e347ac119c89b1f0f3406826db9f3">
  <xsd:schema xmlns:xsd="http://www.w3.org/2001/XMLSchema" xmlns:xs="http://www.w3.org/2001/XMLSchema" xmlns:p="http://schemas.microsoft.com/office/2006/metadata/properties" xmlns:ns2="42f59f74-7fc0-4c72-80b3-90d7e4b8f02e" xmlns:ns3="ac3a5671-46e1-432e-9665-3e7a5ff7ac36" targetNamespace="http://schemas.microsoft.com/office/2006/metadata/properties" ma:root="true" ma:fieldsID="51e63f30e8fb99a0480adee8624d6e5f" ns2:_="" ns3:_="">
    <xsd:import namespace="42f59f74-7fc0-4c72-80b3-90d7e4b8f02e"/>
    <xsd:import namespace="ac3a5671-46e1-432e-9665-3e7a5ff7ac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59f74-7fc0-4c72-80b3-90d7e4b8f0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c5a36491-74e0-4c35-a6f0-68b60f884c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3a5671-46e1-432e-9665-3e7a5ff7ac36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aa89bcbd-c9bb-409c-9719-16cec3473227}" ma:internalName="TaxCatchAll" ma:showField="CatchAllData" ma:web="ac3a5671-46e1-432e-9665-3e7a5ff7ac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5AB835-66CA-4663-A35E-EBA278193240}">
  <ds:schemaRefs>
    <ds:schemaRef ds:uri="http://schemas.microsoft.com/office/2006/metadata/properties"/>
    <ds:schemaRef ds:uri="http://schemas.microsoft.com/office/infopath/2007/PartnerControls"/>
    <ds:schemaRef ds:uri="ac3a5671-46e1-432e-9665-3e7a5ff7ac36"/>
    <ds:schemaRef ds:uri="42f59f74-7fc0-4c72-80b3-90d7e4b8f02e"/>
  </ds:schemaRefs>
</ds:datastoreItem>
</file>

<file path=customXml/itemProps2.xml><?xml version="1.0" encoding="utf-8"?>
<ds:datastoreItem xmlns:ds="http://schemas.openxmlformats.org/officeDocument/2006/customXml" ds:itemID="{FA122303-2D7A-4FCD-ACF8-25846F3EA2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CB8E78-58E4-4C05-8AC5-EA39788337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f59f74-7fc0-4c72-80b3-90d7e4b8f02e"/>
    <ds:schemaRef ds:uri="ac3a5671-46e1-432e-9665-3e7a5ff7ac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AFOSHEET</vt:lpstr>
      <vt:lpstr>tabella</vt:lpstr>
    </vt:vector>
  </TitlesOfParts>
  <Company>Confindustria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Documento trovato</dc:title>
  <dc:creator>GDeCaprariis</dc:creator>
  <cp:lastModifiedBy>LScaperrotta</cp:lastModifiedBy>
  <cp:lastPrinted>2014-12-12T16:39:59Z</cp:lastPrinted>
  <dcterms:created xsi:type="dcterms:W3CDTF">2001-07-17T15:58:39Z</dcterms:created>
  <dcterms:modified xsi:type="dcterms:W3CDTF">2025-11-17T09:43:51Z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0x0101004A745802FC001D4197C1CA53B925CA6E</vt:lpwstr>
  </property>
  <property fmtid="{D5CDD505-2E9C-101B-9397-08002B2CF9AE}" pid="3" name="MediaServiceImageTags">
    <vt:lpwstr/>
  </property>
</Properties>
</file>