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69 Coefficienti rivalutazione TFR - aprile 2022\"/>
    </mc:Choice>
  </mc:AlternateContent>
  <xr:revisionPtr revIDLastSave="0" documentId="8_{4AA6BE41-5787-430A-84F9-38E3450336C2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C265" i="2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D265" i="2"/>
  <c r="D264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<sst xmlns="http://schemas.openxmlformats.org/spreadsheetml/2006/main" count="283" uniqueCount="56">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</sst>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59" activePane="bottomLeft" state="frozen"/>
      <selection pane="bottomLeft" activeCell="B262" sqref="B262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4" t="s">
        <v>20</v>
      </c>
      <c r="B1" s="55"/>
      <c r="C1" s="55"/>
      <c r="D1" s="55"/>
      <c r="E1" s="55"/>
      <c r="F1" s="55"/>
      <c r="G1" s="56"/>
    </row>
    <row r="2" spans="1:10" ht="51" customHeight="1" x14ac:dyDescent="0.2">
      <c r="A2" s="69" t="s">
        <v>0</v>
      </c>
      <c r="B2" s="57" t="s">
        <v>49</v>
      </c>
      <c r="C2" s="58"/>
      <c r="D2" s="59" t="s">
        <v>21</v>
      </c>
      <c r="E2" s="60"/>
      <c r="F2" s="60"/>
      <c r="G2" s="61"/>
    </row>
    <row r="3" spans="1:10" ht="18" customHeight="1" x14ac:dyDescent="0.2">
      <c r="A3" s="70"/>
      <c r="B3" s="71" t="s">
        <v>28</v>
      </c>
      <c r="C3" s="73" t="s">
        <v>48</v>
      </c>
      <c r="D3" s="71" t="s">
        <v>46</v>
      </c>
      <c r="E3" s="75" t="s">
        <v>47</v>
      </c>
      <c r="F3" s="62" t="s">
        <v>22</v>
      </c>
      <c r="G3" s="63"/>
    </row>
    <row r="4" spans="1:10" ht="70.5" customHeight="1" x14ac:dyDescent="0.2">
      <c r="A4" s="70"/>
      <c r="B4" s="72"/>
      <c r="C4" s="74"/>
      <c r="D4" s="72"/>
      <c r="E4" s="76"/>
      <c r="F4" s="2" t="s">
        <v>53</v>
      </c>
      <c r="G4" s="3" t="s">
        <v>52</v>
      </c>
    </row>
    <row r="5" spans="1:10" ht="18" customHeight="1" x14ac:dyDescent="0.2">
      <c r="A5" s="7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77" t="s">
        <v>23</v>
      </c>
      <c r="B6" s="78"/>
      <c r="C6" s="78"/>
      <c r="D6" s="78"/>
      <c r="E6" s="78"/>
      <c r="F6" s="78"/>
      <c r="G6" s="7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48" t="s">
        <v>45</v>
      </c>
      <c r="B11" s="64"/>
      <c r="C11" s="64"/>
      <c r="D11" s="64"/>
      <c r="E11" s="64"/>
      <c r="F11" s="64"/>
      <c r="G11" s="65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48" t="s">
        <v>44</v>
      </c>
      <c r="B24" s="64"/>
      <c r="C24" s="64"/>
      <c r="D24" s="64"/>
      <c r="E24" s="64"/>
      <c r="F24" s="64"/>
      <c r="G24" s="65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51" t="s">
        <v>43</v>
      </c>
      <c r="B37" s="66"/>
      <c r="C37" s="66"/>
      <c r="D37" s="66"/>
      <c r="E37" s="66"/>
      <c r="F37" s="66"/>
      <c r="G37" s="67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51" t="s">
        <v>42</v>
      </c>
      <c r="B50" s="52"/>
      <c r="C50" s="52"/>
      <c r="D50" s="52"/>
      <c r="E50" s="52"/>
      <c r="F50" s="52"/>
      <c r="G50" s="53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48" t="s">
        <v>41</v>
      </c>
      <c r="B63" s="49"/>
      <c r="C63" s="49"/>
      <c r="D63" s="49"/>
      <c r="E63" s="49"/>
      <c r="F63" s="49"/>
      <c r="G63" s="50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51" t="s">
        <v>40</v>
      </c>
      <c r="B76" s="52"/>
      <c r="C76" s="52"/>
      <c r="D76" s="52"/>
      <c r="E76" s="52"/>
      <c r="F76" s="52"/>
      <c r="G76" s="53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51" t="s">
        <v>39</v>
      </c>
      <c r="B89" s="52"/>
      <c r="C89" s="52"/>
      <c r="D89" s="52"/>
      <c r="E89" s="52"/>
      <c r="F89" s="52"/>
      <c r="G89" s="53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51" t="s">
        <v>38</v>
      </c>
      <c r="B102" s="52"/>
      <c r="C102" s="52"/>
      <c r="D102" s="52"/>
      <c r="E102" s="52"/>
      <c r="F102" s="52"/>
      <c r="G102" s="53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51" t="s">
        <v>37</v>
      </c>
      <c r="B115" s="52"/>
      <c r="C115" s="52"/>
      <c r="D115" s="52"/>
      <c r="E115" s="52"/>
      <c r="F115" s="52"/>
      <c r="G115" s="53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51" t="s">
        <v>36</v>
      </c>
      <c r="B128" s="52"/>
      <c r="C128" s="52"/>
      <c r="D128" s="52"/>
      <c r="E128" s="52"/>
      <c r="F128" s="52"/>
      <c r="G128" s="53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51" t="s">
        <v>35</v>
      </c>
      <c r="B141" s="52"/>
      <c r="C141" s="52"/>
      <c r="D141" s="52"/>
      <c r="E141" s="52"/>
      <c r="F141" s="52"/>
      <c r="G141" s="53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51" t="s">
        <v>34</v>
      </c>
      <c r="B154" s="52"/>
      <c r="C154" s="52"/>
      <c r="D154" s="52"/>
      <c r="E154" s="52"/>
      <c r="F154" s="52"/>
      <c r="G154" s="53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48" t="s">
        <v>33</v>
      </c>
      <c r="B167" s="49"/>
      <c r="C167" s="49"/>
      <c r="D167" s="49"/>
      <c r="E167" s="49"/>
      <c r="F167" s="49"/>
      <c r="G167" s="50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48" t="s">
        <v>32</v>
      </c>
      <c r="B180" s="49"/>
      <c r="C180" s="49"/>
      <c r="D180" s="49"/>
      <c r="E180" s="49"/>
      <c r="F180" s="49"/>
      <c r="G180" s="50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48" t="s">
        <v>31</v>
      </c>
      <c r="B193" s="49"/>
      <c r="C193" s="49"/>
      <c r="D193" s="49"/>
      <c r="E193" s="49"/>
      <c r="F193" s="49"/>
      <c r="G193" s="50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48" t="s">
        <v>30</v>
      </c>
      <c r="B206" s="49"/>
      <c r="C206" s="49"/>
      <c r="D206" s="49"/>
      <c r="E206" s="49"/>
      <c r="F206" s="49"/>
      <c r="G206" s="50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48" t="s">
        <v>29</v>
      </c>
      <c r="B219" s="49"/>
      <c r="C219" s="49"/>
      <c r="D219" s="49"/>
      <c r="E219" s="49"/>
      <c r="F219" s="49"/>
      <c r="G219" s="50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48" t="s">
        <v>50</v>
      </c>
      <c r="B232" s="49"/>
      <c r="C232" s="49"/>
      <c r="D232" s="49"/>
      <c r="E232" s="49"/>
      <c r="F232" s="49"/>
      <c r="G232" s="50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48" t="s">
        <v>51</v>
      </c>
      <c r="B245" s="49"/>
      <c r="C245" s="49"/>
      <c r="D245" s="49"/>
      <c r="E245" s="49"/>
      <c r="F245" s="49"/>
      <c r="G245" s="50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>
        <v>103.6</v>
      </c>
      <c r="C250" s="13">
        <f t="shared" si="85"/>
        <v>1.2707722385141729</v>
      </c>
      <c r="D250" s="12">
        <f t="shared" si="86"/>
        <v>0.95307917888562965</v>
      </c>
      <c r="E250" s="8">
        <f t="shared" si="88"/>
        <v>0.625</v>
      </c>
      <c r="F250" s="12">
        <f t="shared" si="87"/>
        <v>1.5780791788856297</v>
      </c>
      <c r="G250" s="13">
        <f t="shared" si="84"/>
        <v>1.0157807917888564</v>
      </c>
    </row>
    <row r="251" spans="1:7" ht="13.5" customHeight="1" x14ac:dyDescent="0.2">
      <c r="A251" s="33" t="s">
        <v>8</v>
      </c>
      <c r="B251" s="34">
        <v>103.8</v>
      </c>
      <c r="C251" s="13">
        <f t="shared" si="85"/>
        <v>1.4662756598240456</v>
      </c>
      <c r="D251" s="12">
        <f t="shared" si="86"/>
        <v>1.0997067448680342</v>
      </c>
      <c r="E251" s="8">
        <f t="shared" si="88"/>
        <v>0.75</v>
      </c>
      <c r="F251" s="12">
        <f t="shared" si="87"/>
        <v>1.8497067448680342</v>
      </c>
      <c r="G251" s="13">
        <f t="shared" si="84"/>
        <v>1.0184970674486804</v>
      </c>
    </row>
    <row r="252" spans="1:7" ht="13.5" customHeight="1" x14ac:dyDescent="0.2">
      <c r="A252" s="33" t="s">
        <v>9</v>
      </c>
      <c r="B252" s="34">
        <v>104.2</v>
      </c>
      <c r="C252" s="13">
        <f t="shared" si="85"/>
        <v>1.8572825024437911</v>
      </c>
      <c r="D252" s="12">
        <f t="shared" si="86"/>
        <v>1.3929618768328433</v>
      </c>
      <c r="E252" s="8">
        <f t="shared" si="88"/>
        <v>0.875</v>
      </c>
      <c r="F252" s="12">
        <f t="shared" si="87"/>
        <v>2.2679618768328433</v>
      </c>
      <c r="G252" s="13">
        <f t="shared" si="84"/>
        <v>1.0226796187683285</v>
      </c>
    </row>
    <row r="253" spans="1:7" ht="13.5" customHeight="1" x14ac:dyDescent="0.2">
      <c r="A253" s="33" t="s">
        <v>10</v>
      </c>
      <c r="B253" s="34">
        <v>104.7</v>
      </c>
      <c r="C253" s="13">
        <f t="shared" si="85"/>
        <v>2.346041055718473</v>
      </c>
      <c r="D253" s="12">
        <f t="shared" si="86"/>
        <v>1.7595307917888547</v>
      </c>
      <c r="E253" s="8">
        <f t="shared" si="88"/>
        <v>1</v>
      </c>
      <c r="F253" s="12">
        <f t="shared" si="87"/>
        <v>2.7595307917888547</v>
      </c>
      <c r="G253" s="13">
        <f t="shared" si="84"/>
        <v>1.0275953079178886</v>
      </c>
    </row>
    <row r="254" spans="1:7" ht="13.5" customHeight="1" x14ac:dyDescent="0.2">
      <c r="A254" s="33" t="s">
        <v>11</v>
      </c>
      <c r="B254" s="34">
        <v>104.5</v>
      </c>
      <c r="C254" s="13">
        <f t="shared" ref="C254" si="89">((B254/$B$244)-1)*100</f>
        <v>2.1505376344086002</v>
      </c>
      <c r="D254" s="12">
        <f t="shared" ref="D254" si="90">0.75*C254</f>
        <v>1.6129032258064502</v>
      </c>
      <c r="E254" s="8">
        <f t="shared" si="88"/>
        <v>1.125</v>
      </c>
      <c r="F254" s="12">
        <f t="shared" ref="F254" si="91">+D254+E254</f>
        <v>2.7379032258064502</v>
      </c>
      <c r="G254" s="13">
        <f t="shared" ref="G254" si="92">1+F254/100</f>
        <v>1.0273790322580645</v>
      </c>
    </row>
    <row r="255" spans="1:7" ht="13.5" customHeight="1" x14ac:dyDescent="0.2">
      <c r="A255" s="33" t="s">
        <v>12</v>
      </c>
      <c r="B255" s="34">
        <v>105.1</v>
      </c>
      <c r="C255" s="13">
        <f t="shared" ref="C255" si="93">((B255/$B$244)-1)*100</f>
        <v>2.7370478983382185</v>
      </c>
      <c r="D255" s="12">
        <f t="shared" ref="D255" si="94">0.75*C255</f>
        <v>2.0527859237536639</v>
      </c>
      <c r="E255" s="8">
        <f t="shared" si="88"/>
        <v>1.25</v>
      </c>
      <c r="F255" s="12">
        <f t="shared" ref="F255" si="95">+D255+E255</f>
        <v>3.3027859237536639</v>
      </c>
      <c r="G255" s="13">
        <f t="shared" ref="G255" si="96">1+F255/100</f>
        <v>1.0330278592375366</v>
      </c>
    </row>
    <row r="256" spans="1:7" ht="13.5" customHeight="1" x14ac:dyDescent="0.2">
      <c r="A256" s="33" t="s">
        <v>13</v>
      </c>
      <c r="B256" s="34">
        <v>105.7</v>
      </c>
      <c r="C256" s="13">
        <f t="shared" ref="C256" si="97">((B256/$B$244)-1)*100</f>
        <v>3.3235581622678367</v>
      </c>
      <c r="D256" s="12">
        <f t="shared" ref="D256" si="98">0.75*C256</f>
        <v>2.4926686217008776</v>
      </c>
      <c r="E256" s="8">
        <f t="shared" si="88"/>
        <v>1.375</v>
      </c>
      <c r="F256" s="12">
        <f t="shared" ref="F256" si="99">+D256+E256</f>
        <v>3.8676686217008776</v>
      </c>
      <c r="G256" s="13">
        <f t="shared" ref="G256" si="100">1+F256/100</f>
        <v>1.0386766862170087</v>
      </c>
    </row>
    <row r="257" spans="1:16" ht="13.5" customHeight="1" x14ac:dyDescent="0.2">
      <c r="A257" s="33" t="s">
        <v>2</v>
      </c>
      <c r="B257" s="38">
        <v>106.2</v>
      </c>
      <c r="C257" s="13">
        <f t="shared" si="85"/>
        <v>3.8123167155425186</v>
      </c>
      <c r="D257" s="12">
        <f t="shared" si="86"/>
        <v>2.859237536656889</v>
      </c>
      <c r="E257" s="8">
        <f t="shared" si="88"/>
        <v>1.5</v>
      </c>
      <c r="F257" s="12">
        <f t="shared" si="87"/>
        <v>4.359237536656889</v>
      </c>
      <c r="G257" s="13">
        <f t="shared" si="84"/>
        <v>1.0435923753665688</v>
      </c>
    </row>
    <row r="258" spans="1:16" ht="13.5" customHeight="1" x14ac:dyDescent="0.2">
      <c r="A258" s="48" t="s">
        <v>55</v>
      </c>
      <c r="B258" s="49"/>
      <c r="C258" s="49"/>
      <c r="D258" s="49"/>
      <c r="E258" s="49"/>
      <c r="F258" s="49"/>
      <c r="G258" s="50"/>
    </row>
    <row r="259" spans="1:16" ht="13.5" customHeight="1" x14ac:dyDescent="0.2">
      <c r="A259" s="33" t="s">
        <v>4</v>
      </c>
      <c r="B259" s="41">
        <v>107.7</v>
      </c>
      <c r="C259" s="13">
        <f>((B259/$B$257)-1)*100</f>
        <v>1.4124293785310771</v>
      </c>
      <c r="D259" s="12">
        <f>0.75*C259</f>
        <v>1.0593220338983078</v>
      </c>
      <c r="E259" s="8">
        <f>+E246</f>
        <v>0.125</v>
      </c>
      <c r="F259" s="12">
        <f>+D259+E259</f>
        <v>1.1843220338983078</v>
      </c>
      <c r="G259" s="13">
        <f t="shared" ref="G259:G270" si="101">1+F259/100</f>
        <v>1.0118432203389831</v>
      </c>
    </row>
    <row r="260" spans="1:16" ht="13.5" customHeight="1" x14ac:dyDescent="0.2">
      <c r="A260" s="33" t="s">
        <v>5</v>
      </c>
      <c r="B260" s="34">
        <v>108.8</v>
      </c>
      <c r="C260" s="13">
        <f t="shared" ref="C260:C270" si="102">((B260/$B$257)-1)*100</f>
        <v>2.4482109227871973</v>
      </c>
      <c r="D260" s="12">
        <f t="shared" ref="D260:D270" si="103">0.75*C260</f>
        <v>1.836158192090398</v>
      </c>
      <c r="E260" s="8">
        <f>+E247</f>
        <v>0.25</v>
      </c>
      <c r="F260" s="12">
        <f t="shared" ref="F260:F270" si="104">+D260+E260</f>
        <v>2.086158192090398</v>
      </c>
      <c r="G260" s="13">
        <f t="shared" si="101"/>
        <v>1.0208615819209039</v>
      </c>
    </row>
    <row r="261" spans="1:16" ht="13.5" customHeight="1" x14ac:dyDescent="0.2">
      <c r="A261" s="33" t="s">
        <v>6</v>
      </c>
      <c r="B261" s="34">
        <v>109.9</v>
      </c>
      <c r="C261" s="13">
        <f t="shared" si="102"/>
        <v>3.4839924670433176</v>
      </c>
      <c r="D261" s="12">
        <f t="shared" si="103"/>
        <v>2.6129943502824879</v>
      </c>
      <c r="E261" s="8">
        <f t="shared" ref="E261:E270" si="105">+E248</f>
        <v>0.375</v>
      </c>
      <c r="F261" s="12">
        <f t="shared" si="104"/>
        <v>2.9879943502824879</v>
      </c>
      <c r="G261" s="13">
        <f t="shared" si="101"/>
        <v>1.029879943502825</v>
      </c>
    </row>
    <row r="262" spans="1:16" ht="13.5" customHeight="1" x14ac:dyDescent="0.2">
      <c r="A262" s="33" t="s">
        <v>7</v>
      </c>
      <c r="B262" s="34">
        <v>109.7</v>
      </c>
      <c r="C262" s="13">
        <f t="shared" si="102"/>
        <v>3.2956685499058391</v>
      </c>
      <c r="D262" s="12">
        <f t="shared" si="103"/>
        <v>2.4717514124293793</v>
      </c>
      <c r="E262" s="8">
        <f t="shared" si="105"/>
        <v>0.5</v>
      </c>
      <c r="F262" s="12">
        <f t="shared" si="104"/>
        <v>2.9717514124293793</v>
      </c>
      <c r="G262" s="13">
        <f t="shared" si="101"/>
        <v>1.0297175141242938</v>
      </c>
    </row>
    <row r="263" spans="1:16" ht="13.5" customHeight="1" x14ac:dyDescent="0.2">
      <c r="A263" s="33" t="s">
        <v>1</v>
      </c>
      <c r="B263" s="34"/>
      <c r="C263" s="45">
        <f t="shared" si="102"/>
        <v>-100</v>
      </c>
      <c r="D263" s="46">
        <f t="shared" si="103"/>
        <v>-75</v>
      </c>
      <c r="E263" s="47">
        <f t="shared" si="105"/>
        <v>0.625</v>
      </c>
      <c r="F263" s="46">
        <f t="shared" si="104"/>
        <v>-74.375</v>
      </c>
      <c r="G263" s="45">
        <f t="shared" si="101"/>
        <v>0.25624999999999998</v>
      </c>
    </row>
    <row r="264" spans="1:16" ht="13.5" customHeight="1" x14ac:dyDescent="0.2">
      <c r="A264" s="33" t="s">
        <v>8</v>
      </c>
      <c r="B264" s="34"/>
      <c r="C264" s="45">
        <f t="shared" si="102"/>
        <v>-100</v>
      </c>
      <c r="D264" s="46">
        <f t="shared" si="103"/>
        <v>-75</v>
      </c>
      <c r="E264" s="47">
        <f t="shared" si="105"/>
        <v>0.75</v>
      </c>
      <c r="F264" s="46">
        <f t="shared" si="104"/>
        <v>-74.25</v>
      </c>
      <c r="G264" s="45">
        <f t="shared" si="101"/>
        <v>0.25749999999999995</v>
      </c>
    </row>
    <row r="265" spans="1:16" ht="13.5" customHeight="1" x14ac:dyDescent="0.2">
      <c r="A265" s="33" t="s">
        <v>9</v>
      </c>
      <c r="B265" s="34"/>
      <c r="C265" s="45">
        <f t="shared" si="102"/>
        <v>-100</v>
      </c>
      <c r="D265" s="46">
        <f t="shared" si="103"/>
        <v>-75</v>
      </c>
      <c r="E265" s="47">
        <f t="shared" si="105"/>
        <v>0.875</v>
      </c>
      <c r="F265" s="46">
        <f t="shared" si="104"/>
        <v>-74.125</v>
      </c>
      <c r="G265" s="45">
        <f t="shared" si="101"/>
        <v>0.25875000000000004</v>
      </c>
    </row>
    <row r="266" spans="1:16" ht="13.5" customHeight="1" x14ac:dyDescent="0.2">
      <c r="A266" s="33" t="s">
        <v>10</v>
      </c>
      <c r="B266" s="34"/>
      <c r="C266" s="45">
        <f t="shared" si="102"/>
        <v>-100</v>
      </c>
      <c r="D266" s="46">
        <f t="shared" si="103"/>
        <v>-75</v>
      </c>
      <c r="E266" s="47">
        <f t="shared" si="105"/>
        <v>1</v>
      </c>
      <c r="F266" s="46">
        <f t="shared" si="104"/>
        <v>-74</v>
      </c>
      <c r="G266" s="45">
        <f t="shared" si="101"/>
        <v>0.26</v>
      </c>
    </row>
    <row r="267" spans="1:16" ht="13.5" customHeight="1" x14ac:dyDescent="0.2">
      <c r="A267" s="33" t="s">
        <v>11</v>
      </c>
      <c r="B267" s="34"/>
      <c r="C267" s="45">
        <f t="shared" si="102"/>
        <v>-100</v>
      </c>
      <c r="D267" s="46">
        <f t="shared" si="103"/>
        <v>-75</v>
      </c>
      <c r="E267" s="47">
        <f t="shared" si="105"/>
        <v>1.125</v>
      </c>
      <c r="F267" s="46">
        <f t="shared" si="104"/>
        <v>-73.875</v>
      </c>
      <c r="G267" s="45">
        <f t="shared" si="101"/>
        <v>0.26124999999999998</v>
      </c>
    </row>
    <row r="268" spans="1:16" ht="13.5" customHeight="1" x14ac:dyDescent="0.2">
      <c r="A268" s="33" t="s">
        <v>12</v>
      </c>
      <c r="B268" s="34"/>
      <c r="C268" s="45">
        <f t="shared" si="102"/>
        <v>-100</v>
      </c>
      <c r="D268" s="46">
        <f t="shared" si="103"/>
        <v>-75</v>
      </c>
      <c r="E268" s="47">
        <f t="shared" si="105"/>
        <v>1.25</v>
      </c>
      <c r="F268" s="46">
        <f t="shared" si="104"/>
        <v>-73.75</v>
      </c>
      <c r="G268" s="45">
        <f t="shared" si="101"/>
        <v>0.26249999999999996</v>
      </c>
    </row>
    <row r="269" spans="1:16" ht="13.5" customHeight="1" x14ac:dyDescent="0.2">
      <c r="A269" s="33" t="s">
        <v>13</v>
      </c>
      <c r="B269" s="34"/>
      <c r="C269" s="45">
        <f t="shared" si="102"/>
        <v>-100</v>
      </c>
      <c r="D269" s="46">
        <f t="shared" si="103"/>
        <v>-75</v>
      </c>
      <c r="E269" s="47">
        <f t="shared" si="105"/>
        <v>1.375</v>
      </c>
      <c r="F269" s="46">
        <f t="shared" si="104"/>
        <v>-73.625</v>
      </c>
      <c r="G269" s="45">
        <f t="shared" si="101"/>
        <v>0.26375000000000004</v>
      </c>
    </row>
    <row r="270" spans="1:16" ht="13.5" customHeight="1" x14ac:dyDescent="0.2">
      <c r="A270" s="33" t="s">
        <v>2</v>
      </c>
      <c r="B270" s="38"/>
      <c r="C270" s="45">
        <f t="shared" si="102"/>
        <v>-100</v>
      </c>
      <c r="D270" s="46">
        <f t="shared" si="103"/>
        <v>-75</v>
      </c>
      <c r="E270" s="47">
        <f t="shared" si="105"/>
        <v>1.5</v>
      </c>
      <c r="F270" s="46">
        <f t="shared" si="104"/>
        <v>-73.5</v>
      </c>
      <c r="G270" s="45">
        <f t="shared" si="101"/>
        <v>0.26500000000000001</v>
      </c>
    </row>
    <row r="271" spans="1:16" ht="60" customHeight="1" x14ac:dyDescent="0.2">
      <c r="A271" s="68" t="s">
        <v>54</v>
      </c>
      <c r="B271" s="68"/>
      <c r="C271" s="68"/>
      <c r="D271" s="68"/>
      <c r="E271" s="68"/>
      <c r="F271" s="68"/>
      <c r="G271" s="68"/>
      <c r="J271"/>
      <c r="K271"/>
      <c r="L271"/>
      <c r="M271"/>
      <c r="N271"/>
      <c r="O271"/>
      <c r="P271"/>
    </row>
    <row r="272" spans="1:16" x14ac:dyDescent="0.2">
      <c r="D272" s="43"/>
      <c r="F272" s="43"/>
    </row>
    <row r="273" spans="3:10" x14ac:dyDescent="0.2">
      <c r="D273" s="43"/>
      <c r="F273" s="43"/>
    </row>
    <row r="274" spans="3:10" x14ac:dyDescent="0.2">
      <c r="D274" s="43"/>
      <c r="F274" s="43"/>
      <c r="I274" s="43"/>
      <c r="J274" s="29"/>
    </row>
    <row r="275" spans="3:10" ht="12.75" customHeight="1" x14ac:dyDescent="0.2">
      <c r="C275" s="44"/>
      <c r="D275" s="43"/>
      <c r="F275" s="43"/>
    </row>
    <row r="276" spans="3:10" x14ac:dyDescent="0.2">
      <c r="D276" s="43"/>
      <c r="F276" s="43"/>
      <c r="G276" s="29"/>
    </row>
    <row r="277" spans="3:10" ht="12.75" customHeight="1" x14ac:dyDescent="0.2">
      <c r="D277" s="43"/>
      <c r="F277" s="43"/>
    </row>
    <row r="278" spans="3:10" x14ac:dyDescent="0.2">
      <c r="D278" s="43"/>
      <c r="F278" s="43"/>
    </row>
    <row r="279" spans="3:10" x14ac:dyDescent="0.2">
      <c r="F279" s="43"/>
    </row>
  </sheetData>
  <mergeCells count="31"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115:G115"/>
    <mergeCell ref="A180:G180"/>
    <mergeCell ref="A154:G154"/>
    <mergeCell ref="A167:G167"/>
    <mergeCell ref="A232:G23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2022-05-19T07:15:57Z</dcterms:modified>
</cp:coreProperties>
</file>