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05" yWindow="-105" windowWidth="19320" windowHeight="10425" firstSheet="1" activeTab="1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0" i="2" l="1"/>
  <c r="D239" i="2"/>
  <c r="D238" i="2"/>
  <c r="D233" i="2"/>
  <c r="C234" i="2"/>
  <c r="D234" i="2" s="1"/>
  <c r="C235" i="2"/>
  <c r="D235" i="2" s="1"/>
  <c r="C236" i="2"/>
  <c r="D236" i="2" s="1"/>
  <c r="C237" i="2"/>
  <c r="D237" i="2" s="1"/>
  <c r="C238" i="2"/>
  <c r="C239" i="2"/>
  <c r="C240" i="2"/>
  <c r="C241" i="2"/>
  <c r="D241" i="2" s="1"/>
  <c r="C242" i="2"/>
  <c r="D242" i="2" s="1"/>
  <c r="C243" i="2"/>
  <c r="D243" i="2" s="1"/>
  <c r="C244" i="2"/>
  <c r="D244" i="2" s="1"/>
  <c r="C233" i="2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C145" i="2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C142" i="2"/>
  <c r="D142" i="2" s="1"/>
  <c r="C130" i="2"/>
  <c r="D130" i="2" s="1"/>
  <c r="C131" i="2"/>
  <c r="D131" i="2" s="1"/>
  <c r="F131" i="2" s="1"/>
  <c r="G131" i="2" s="1"/>
  <c r="C132" i="2"/>
  <c r="C133" i="2"/>
  <c r="D133" i="2" s="1"/>
  <c r="C134" i="2"/>
  <c r="D134" i="2" s="1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C125" i="2"/>
  <c r="D125" i="2" s="1"/>
  <c r="C126" i="2"/>
  <c r="C127" i="2"/>
  <c r="C117" i="2"/>
  <c r="D117" i="2" s="1"/>
  <c r="C118" i="2"/>
  <c r="D118" i="2" s="1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49" i="2"/>
  <c r="D147" i="2"/>
  <c r="D145" i="2"/>
  <c r="D144" i="2"/>
  <c r="D140" i="2"/>
  <c r="D138" i="2"/>
  <c r="D136" i="2"/>
  <c r="D135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19" i="2"/>
  <c r="D120" i="2"/>
  <c r="D122" i="2"/>
  <c r="D123" i="2"/>
  <c r="D126" i="2"/>
  <c r="F126" i="2" s="1"/>
  <c r="G126" i="2" s="1"/>
  <c r="D127" i="2"/>
  <c r="D132" i="2"/>
  <c r="F65" i="2" l="1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F235" i="2" s="1"/>
  <c r="G235" i="2" s="1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24" i="2" l="1"/>
  <c r="G224" i="2" s="1"/>
  <c r="E237" i="2"/>
  <c r="F237" i="2" s="1"/>
  <c r="G237" i="2" s="1"/>
  <c r="F230" i="2"/>
  <c r="G230" i="2" s="1"/>
  <c r="E243" i="2"/>
  <c r="F243" i="2" s="1"/>
  <c r="G243" i="2" s="1"/>
  <c r="F226" i="2"/>
  <c r="G226" i="2" s="1"/>
  <c r="E239" i="2"/>
  <c r="F239" i="2" s="1"/>
  <c r="G239" i="2" s="1"/>
  <c r="F228" i="2"/>
  <c r="G228" i="2" s="1"/>
  <c r="E241" i="2"/>
  <c r="F241" i="2" s="1"/>
  <c r="G241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29" i="2" l="1"/>
  <c r="G229" i="2" s="1"/>
  <c r="E242" i="2"/>
  <c r="F242" i="2" s="1"/>
  <c r="G242" i="2" s="1"/>
  <c r="F221" i="2"/>
  <c r="G221" i="2" s="1"/>
  <c r="E234" i="2"/>
  <c r="F234" i="2" s="1"/>
  <c r="G234" i="2" s="1"/>
  <c r="F227" i="2"/>
  <c r="G227" i="2" s="1"/>
  <c r="E240" i="2"/>
  <c r="F240" i="2" s="1"/>
  <c r="G240" i="2" s="1"/>
  <c r="F220" i="2"/>
  <c r="G220" i="2" s="1"/>
  <c r="E233" i="2"/>
  <c r="F233" i="2" s="1"/>
  <c r="G233" i="2" s="1"/>
  <c r="F223" i="2"/>
  <c r="G223" i="2" s="1"/>
  <c r="E236" i="2"/>
  <c r="F236" i="2" s="1"/>
  <c r="G236" i="2" s="1"/>
  <c r="F231" i="2"/>
  <c r="G231" i="2" s="1"/>
  <c r="E244" i="2"/>
  <c r="F244" i="2" s="1"/>
  <c r="G244" i="2" s="1"/>
  <c r="F225" i="2"/>
  <c r="G225" i="2" s="1"/>
  <c r="E238" i="2"/>
  <c r="F238" i="2" s="1"/>
  <c r="G238" i="2" s="1"/>
</calcChain>
</file>

<file path=xl/sharedStrings.xml><?xml version="1.0" encoding="utf-8"?>
<sst xmlns="http://schemas.openxmlformats.org/spreadsheetml/2006/main" count="257" uniqueCount="54">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</sst>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b/>
      <sz val="9"/>
      <name val="Roboto"/>
    </font>
    <font>
      <b/>
      <sz val="11"/>
      <name val="Roboto"/>
    </font>
    <font>
      <sz val="9"/>
      <name val="Roboto"/>
    </font>
    <font>
      <sz val="8"/>
      <color theme="0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164" fontId="6" fillId="0" borderId="4" xfId="0" quotePrefix="1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6" fontId="1" fillId="0" borderId="3" xfId="0" applyNumberFormat="1" applyFont="1" applyFill="1" applyBorder="1" applyAlignment="1"/>
    <xf numFmtId="165" fontId="7" fillId="0" borderId="4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/>
    <xf numFmtId="164" fontId="6" fillId="0" borderId="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/>
    <xf numFmtId="164" fontId="6" fillId="0" borderId="4" xfId="0" applyNumberFormat="1" applyFont="1" applyBorder="1" applyAlignment="1"/>
    <xf numFmtId="164" fontId="6" fillId="0" borderId="2" xfId="0" applyNumberFormat="1" applyFont="1" applyBorder="1" applyAlignment="1">
      <alignment vertical="center" wrapText="1"/>
    </xf>
    <xf numFmtId="164" fontId="6" fillId="0" borderId="12" xfId="0" applyNumberFormat="1" applyFont="1" applyBorder="1" applyAlignment="1"/>
    <xf numFmtId="164" fontId="6" fillId="0" borderId="13" xfId="0" applyNumberFormat="1" applyFont="1" applyBorder="1" applyAlignment="1"/>
    <xf numFmtId="164" fontId="5" fillId="0" borderId="2" xfId="0" applyNumberFormat="1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vertical="center" wrapText="1"/>
    </xf>
    <xf numFmtId="164" fontId="6" fillId="0" borderId="1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0" fontId="1" fillId="0" borderId="12" xfId="0" quotePrefix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53"/>
  <sheetViews>
    <sheetView tabSelected="1" workbookViewId="0">
      <pane ySplit="5" topLeftCell="A231" activePane="bottomLeft" state="frozen"/>
      <selection pane="bottomLeft" activeCell="B234" sqref="B234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28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54" t="s">
        <v>20</v>
      </c>
      <c r="B1" s="55"/>
      <c r="C1" s="55"/>
      <c r="D1" s="55"/>
      <c r="E1" s="55"/>
      <c r="F1" s="55"/>
      <c r="G1" s="56"/>
    </row>
    <row r="2" spans="1:10" ht="51" customHeight="1">
      <c r="A2" s="69" t="s">
        <v>0</v>
      </c>
      <c r="B2" s="57" t="s">
        <v>52</v>
      </c>
      <c r="C2" s="58"/>
      <c r="D2" s="59" t="s">
        <v>21</v>
      </c>
      <c r="E2" s="60"/>
      <c r="F2" s="60"/>
      <c r="G2" s="61"/>
    </row>
    <row r="3" spans="1:10" ht="18" customHeight="1">
      <c r="A3" s="70"/>
      <c r="B3" s="71" t="s">
        <v>30</v>
      </c>
      <c r="C3" s="73" t="s">
        <v>51</v>
      </c>
      <c r="D3" s="71" t="s">
        <v>49</v>
      </c>
      <c r="E3" s="75" t="s">
        <v>50</v>
      </c>
      <c r="F3" s="62" t="s">
        <v>24</v>
      </c>
      <c r="G3" s="63"/>
    </row>
    <row r="4" spans="1:10" ht="70.5" customHeight="1">
      <c r="A4" s="70"/>
      <c r="B4" s="72"/>
      <c r="C4" s="74"/>
      <c r="D4" s="72"/>
      <c r="E4" s="76"/>
      <c r="F4" s="34" t="s">
        <v>23</v>
      </c>
      <c r="G4" s="35" t="s">
        <v>22</v>
      </c>
    </row>
    <row r="5" spans="1:10" ht="18" customHeight="1">
      <c r="A5" s="70"/>
      <c r="B5" s="30" t="s">
        <v>14</v>
      </c>
      <c r="C5" s="31" t="s">
        <v>15</v>
      </c>
      <c r="D5" s="30" t="s">
        <v>16</v>
      </c>
      <c r="E5" s="32" t="s">
        <v>17</v>
      </c>
      <c r="F5" s="32" t="s">
        <v>18</v>
      </c>
      <c r="G5" s="33" t="s">
        <v>19</v>
      </c>
    </row>
    <row r="6" spans="1:10" ht="15" customHeight="1">
      <c r="A6" s="77" t="s">
        <v>25</v>
      </c>
      <c r="B6" s="78"/>
      <c r="C6" s="78"/>
      <c r="D6" s="78"/>
      <c r="E6" s="78"/>
      <c r="F6" s="78"/>
      <c r="G6" s="79"/>
      <c r="H6" s="2"/>
    </row>
    <row r="7" spans="1:10" ht="13.5" customHeight="1">
      <c r="A7" s="1" t="s">
        <v>3</v>
      </c>
      <c r="B7" s="11">
        <v>110.4</v>
      </c>
      <c r="C7" s="36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6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37">
        <v>116</v>
      </c>
      <c r="C9" s="38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39">
        <v>119.1</v>
      </c>
      <c r="C10" s="40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51" t="s">
        <v>48</v>
      </c>
      <c r="B11" s="64"/>
      <c r="C11" s="64"/>
      <c r="D11" s="64"/>
      <c r="E11" s="64"/>
      <c r="F11" s="64"/>
      <c r="G11" s="65"/>
      <c r="H11" s="2"/>
    </row>
    <row r="12" spans="1:10" ht="13.5" customHeight="1">
      <c r="A12" s="8" t="s">
        <v>4</v>
      </c>
      <c r="B12" s="11">
        <v>119.6</v>
      </c>
      <c r="C12" s="38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38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38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38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38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38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38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38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38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6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38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1">
        <v>121.8</v>
      </c>
      <c r="C23" s="40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51" t="s">
        <v>47</v>
      </c>
      <c r="B24" s="64"/>
      <c r="C24" s="64"/>
      <c r="D24" s="64"/>
      <c r="E24" s="64"/>
      <c r="F24" s="64"/>
      <c r="G24" s="65"/>
    </row>
    <row r="25" spans="1:10" s="2" customFormat="1" ht="13.5" customHeight="1">
      <c r="A25" s="12" t="s">
        <v>4</v>
      </c>
      <c r="B25" s="37">
        <v>122</v>
      </c>
      <c r="C25" s="38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37">
        <v>122.4</v>
      </c>
      <c r="C26" s="38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37">
        <v>122.5</v>
      </c>
      <c r="C27" s="38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37">
        <v>122.8</v>
      </c>
      <c r="C28" s="38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37">
        <v>123</v>
      </c>
      <c r="C29" s="38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37">
        <v>123.3</v>
      </c>
      <c r="C30" s="38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37">
        <v>123.4</v>
      </c>
      <c r="C31" s="36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37">
        <v>123.6</v>
      </c>
      <c r="C32" s="38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37">
        <v>123.6</v>
      </c>
      <c r="C33" s="38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37">
        <v>123.6</v>
      </c>
      <c r="C34" s="38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37">
        <v>123.9</v>
      </c>
      <c r="C35" s="38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39">
        <v>123.9</v>
      </c>
      <c r="C36" s="40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48" t="s">
        <v>46</v>
      </c>
      <c r="B37" s="66"/>
      <c r="C37" s="66"/>
      <c r="D37" s="66"/>
      <c r="E37" s="66"/>
      <c r="F37" s="66"/>
      <c r="G37" s="67"/>
    </row>
    <row r="38" spans="1:7" s="2" customFormat="1" ht="13.5" customHeight="1">
      <c r="A38" s="11" t="s">
        <v>4</v>
      </c>
      <c r="B38" s="37">
        <v>123.9</v>
      </c>
      <c r="C38" s="38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37">
        <v>124.3</v>
      </c>
      <c r="C39" s="38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37">
        <v>124.5</v>
      </c>
      <c r="C40" s="38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37">
        <v>124.9</v>
      </c>
      <c r="C41" s="38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37">
        <v>125.1</v>
      </c>
      <c r="C42" s="38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37">
        <v>125.3</v>
      </c>
      <c r="C43" s="38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37">
        <v>125.6</v>
      </c>
      <c r="C44" s="38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37">
        <v>125.8</v>
      </c>
      <c r="C45" s="38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37">
        <v>125.9</v>
      </c>
      <c r="C46" s="38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37">
        <v>126.1</v>
      </c>
      <c r="C47" s="38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37">
        <v>126.1</v>
      </c>
      <c r="C48" s="38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39">
        <v>126.3</v>
      </c>
      <c r="C49" s="40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48" t="s">
        <v>45</v>
      </c>
      <c r="B50" s="49"/>
      <c r="C50" s="49"/>
      <c r="D50" s="49"/>
      <c r="E50" s="49"/>
      <c r="F50" s="49"/>
      <c r="G50" s="50"/>
    </row>
    <row r="51" spans="1:7" s="2" customFormat="1" ht="13.5" customHeight="1">
      <c r="A51" s="11" t="s">
        <v>4</v>
      </c>
      <c r="B51" s="37">
        <v>126.6</v>
      </c>
      <c r="C51" s="38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38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6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38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38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6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38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38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38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38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38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0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51" t="s">
        <v>44</v>
      </c>
      <c r="B63" s="52"/>
      <c r="C63" s="52"/>
      <c r="D63" s="52"/>
      <c r="E63" s="52"/>
      <c r="F63" s="52"/>
      <c r="G63" s="53"/>
    </row>
    <row r="64" spans="1:7" s="2" customFormat="1" ht="13.5" customHeight="1">
      <c r="A64" s="11" t="s">
        <v>4</v>
      </c>
      <c r="B64" s="11">
        <v>128.5</v>
      </c>
      <c r="C64" s="38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38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37">
        <v>129</v>
      </c>
      <c r="C66" s="38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38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48" t="s">
        <v>43</v>
      </c>
      <c r="B76" s="49"/>
      <c r="C76" s="49"/>
      <c r="D76" s="49"/>
      <c r="E76" s="49"/>
      <c r="F76" s="49"/>
      <c r="G76" s="50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37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48" t="s">
        <v>42</v>
      </c>
      <c r="B89" s="49"/>
      <c r="C89" s="49"/>
      <c r="D89" s="49"/>
      <c r="E89" s="49"/>
      <c r="F89" s="49"/>
      <c r="G89" s="50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37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48" t="s">
        <v>41</v>
      </c>
      <c r="B102" s="49"/>
      <c r="C102" s="49"/>
      <c r="D102" s="49"/>
      <c r="E102" s="49"/>
      <c r="F102" s="49"/>
      <c r="G102" s="50"/>
    </row>
    <row r="103" spans="1:9" s="2" customFormat="1" ht="13.5" customHeight="1">
      <c r="A103" s="11" t="s">
        <v>4</v>
      </c>
      <c r="B103" s="37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37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37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48" t="s">
        <v>40</v>
      </c>
      <c r="B115" s="49"/>
      <c r="C115" s="49"/>
      <c r="D115" s="49"/>
      <c r="E115" s="49"/>
      <c r="F115" s="49"/>
      <c r="G115" s="50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37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39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48" t="s">
        <v>39</v>
      </c>
      <c r="B128" s="49"/>
      <c r="C128" s="49"/>
      <c r="D128" s="49"/>
      <c r="E128" s="49"/>
      <c r="F128" s="49"/>
      <c r="G128" s="50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37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48" t="s">
        <v>38</v>
      </c>
      <c r="B141" s="49"/>
      <c r="C141" s="49"/>
      <c r="D141" s="49"/>
      <c r="E141" s="49"/>
      <c r="F141" s="49"/>
      <c r="G141" s="50"/>
    </row>
    <row r="142" spans="1:256" s="22" customFormat="1" ht="13.5" customHeight="1">
      <c r="A142" s="21" t="s">
        <v>4</v>
      </c>
      <c r="B142" s="42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2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2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2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2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2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2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2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2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2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2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3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48" t="s">
        <v>37</v>
      </c>
      <c r="B154" s="49"/>
      <c r="C154" s="49"/>
      <c r="D154" s="49"/>
      <c r="E154" s="49"/>
      <c r="F154" s="49"/>
      <c r="G154" s="50"/>
    </row>
    <row r="155" spans="1:7" s="22" customFormat="1" ht="13.5" customHeight="1">
      <c r="A155" s="21" t="s">
        <v>4</v>
      </c>
      <c r="B155" s="42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2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2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2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2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2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2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2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2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2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2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3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51" t="s">
        <v>36</v>
      </c>
      <c r="B167" s="52"/>
      <c r="C167" s="52"/>
      <c r="D167" s="52"/>
      <c r="E167" s="52"/>
      <c r="F167" s="52"/>
      <c r="G167" s="53"/>
      <c r="I167" s="25"/>
    </row>
    <row r="168" spans="1:9" s="22" customFormat="1" ht="13.5" customHeight="1">
      <c r="A168" s="21" t="s">
        <v>4</v>
      </c>
      <c r="B168" s="42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2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2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2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2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2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2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2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2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2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2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3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51" t="s">
        <v>35</v>
      </c>
      <c r="B180" s="52"/>
      <c r="C180" s="52"/>
      <c r="D180" s="52"/>
      <c r="E180" s="52"/>
      <c r="F180" s="52"/>
      <c r="G180" s="53"/>
    </row>
    <row r="181" spans="1:9" ht="13.5" customHeight="1">
      <c r="A181" s="21" t="s">
        <v>4</v>
      </c>
      <c r="B181" s="42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2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2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2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2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2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2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2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2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2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2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3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51" t="s">
        <v>34</v>
      </c>
      <c r="B193" s="52"/>
      <c r="C193" s="52"/>
      <c r="D193" s="52"/>
      <c r="E193" s="52"/>
      <c r="F193" s="52"/>
      <c r="G193" s="53"/>
    </row>
    <row r="194" spans="1:7" ht="13.5" customHeight="1">
      <c r="A194" s="21" t="s">
        <v>4</v>
      </c>
      <c r="B194" s="42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2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2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2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2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2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2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2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2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2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2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3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51" t="s">
        <v>33</v>
      </c>
      <c r="B206" s="52"/>
      <c r="C206" s="52"/>
      <c r="D206" s="52"/>
      <c r="E206" s="52"/>
      <c r="F206" s="52"/>
      <c r="G206" s="53"/>
    </row>
    <row r="207" spans="1:7" ht="13.5" customHeight="1">
      <c r="A207" s="21" t="s">
        <v>4</v>
      </c>
      <c r="B207" s="42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2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2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2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2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2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2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2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2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2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2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3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51" t="s">
        <v>32</v>
      </c>
      <c r="B219" s="52"/>
      <c r="C219" s="52"/>
      <c r="D219" s="52"/>
      <c r="E219" s="52"/>
      <c r="F219" s="52"/>
      <c r="G219" s="53"/>
    </row>
    <row r="220" spans="1:12" ht="13.5" customHeight="1">
      <c r="A220" s="21" t="s">
        <v>4</v>
      </c>
      <c r="B220" s="44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2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2">
        <v>102.5</v>
      </c>
      <c r="C222" s="4">
        <f t="shared" si="72"/>
        <v>0.39177277179236469</v>
      </c>
      <c r="D222" s="3">
        <f t="shared" ref="D222:D224" si="75">0.75*C222</f>
        <v>0.29382957884427352</v>
      </c>
      <c r="E222" s="2">
        <f t="shared" ref="E222:E231" si="76">+E209</f>
        <v>0.375</v>
      </c>
      <c r="F222" s="3">
        <f t="shared" si="73"/>
        <v>0.66882957884427352</v>
      </c>
      <c r="G222" s="4">
        <f t="shared" si="74"/>
        <v>1.0066882957884427</v>
      </c>
      <c r="L222" s="27"/>
    </row>
    <row r="223" spans="1:12" ht="13.5" customHeight="1">
      <c r="A223" s="21" t="s">
        <v>7</v>
      </c>
      <c r="B223" s="42">
        <v>102.6</v>
      </c>
      <c r="C223" s="4">
        <f t="shared" si="72"/>
        <v>0.48971596474045587</v>
      </c>
      <c r="D223" s="3">
        <f t="shared" si="75"/>
        <v>0.3672869735553419</v>
      </c>
      <c r="E223" s="2">
        <f t="shared" si="76"/>
        <v>0.5</v>
      </c>
      <c r="F223" s="3">
        <f t="shared" si="73"/>
        <v>0.8672869735553419</v>
      </c>
      <c r="G223" s="4">
        <f t="shared" si="74"/>
        <v>1.0086728697355534</v>
      </c>
    </row>
    <row r="224" spans="1:12" ht="13.5" customHeight="1">
      <c r="A224" s="21" t="s">
        <v>1</v>
      </c>
      <c r="B224" s="42">
        <v>102.7</v>
      </c>
      <c r="C224" s="4">
        <f t="shared" si="72"/>
        <v>0.58765915768854704</v>
      </c>
      <c r="D224" s="3">
        <f t="shared" si="75"/>
        <v>0.44074436826641028</v>
      </c>
      <c r="E224" s="2">
        <f t="shared" si="76"/>
        <v>0.625</v>
      </c>
      <c r="F224" s="3">
        <f t="shared" si="73"/>
        <v>1.0657443682664103</v>
      </c>
      <c r="G224" s="4">
        <f t="shared" si="74"/>
        <v>1.0106574436826641</v>
      </c>
    </row>
    <row r="225" spans="1:7" ht="13.5" customHeight="1">
      <c r="A225" s="21" t="s">
        <v>8</v>
      </c>
      <c r="B225" s="42">
        <v>102.7</v>
      </c>
      <c r="C225" s="4">
        <f t="shared" si="72"/>
        <v>0.58765915768854704</v>
      </c>
      <c r="D225" s="3">
        <f>0.75*C225</f>
        <v>0.44074436826641028</v>
      </c>
      <c r="E225" s="2">
        <f t="shared" si="76"/>
        <v>0.75</v>
      </c>
      <c r="F225" s="3">
        <f t="shared" si="73"/>
        <v>1.1907443682664103</v>
      </c>
      <c r="G225" s="4">
        <f t="shared" si="74"/>
        <v>1.0119074436826641</v>
      </c>
    </row>
    <row r="226" spans="1:7" ht="13.5" customHeight="1">
      <c r="A226" s="21" t="s">
        <v>9</v>
      </c>
      <c r="B226" s="42">
        <v>102.7</v>
      </c>
      <c r="C226" s="4">
        <f t="shared" si="72"/>
        <v>0.58765915768854704</v>
      </c>
      <c r="D226" s="3">
        <f t="shared" ref="D226:D231" si="77">0.75*C226</f>
        <v>0.44074436826641028</v>
      </c>
      <c r="E226" s="2">
        <f t="shared" si="76"/>
        <v>0.875</v>
      </c>
      <c r="F226" s="3">
        <f t="shared" si="73"/>
        <v>1.3157443682664103</v>
      </c>
      <c r="G226" s="4">
        <f t="shared" si="74"/>
        <v>1.013157443682664</v>
      </c>
    </row>
    <row r="227" spans="1:7" ht="13.5" customHeight="1">
      <c r="A227" s="21" t="s">
        <v>10</v>
      </c>
      <c r="B227" s="42">
        <v>103.2</v>
      </c>
      <c r="C227" s="4">
        <f t="shared" si="72"/>
        <v>1.0773751224290029</v>
      </c>
      <c r="D227" s="3">
        <f t="shared" si="77"/>
        <v>0.80803134182175218</v>
      </c>
      <c r="E227" s="2">
        <f t="shared" si="76"/>
        <v>1</v>
      </c>
      <c r="F227" s="3">
        <f t="shared" si="73"/>
        <v>1.8080313418217522</v>
      </c>
      <c r="G227" s="4">
        <f t="shared" si="74"/>
        <v>1.0180803134182175</v>
      </c>
    </row>
    <row r="228" spans="1:7" ht="13.5" customHeight="1">
      <c r="A228" s="21" t="s">
        <v>11</v>
      </c>
      <c r="B228" s="42">
        <v>102.5</v>
      </c>
      <c r="C228" s="4">
        <f t="shared" si="72"/>
        <v>0.39177277179236469</v>
      </c>
      <c r="D228" s="3">
        <f t="shared" si="77"/>
        <v>0.29382957884427352</v>
      </c>
      <c r="E228" s="2">
        <f t="shared" si="76"/>
        <v>1.125</v>
      </c>
      <c r="F228" s="3">
        <f t="shared" si="73"/>
        <v>1.4188295788442735</v>
      </c>
      <c r="G228" s="4">
        <f t="shared" si="74"/>
        <v>1.0141882957884427</v>
      </c>
    </row>
    <row r="229" spans="1:7" ht="13.5" customHeight="1">
      <c r="A229" s="21" t="s">
        <v>12</v>
      </c>
      <c r="B229" s="42">
        <v>102.4</v>
      </c>
      <c r="C229" s="4">
        <f t="shared" si="72"/>
        <v>0.29382957884427352</v>
      </c>
      <c r="D229" s="3">
        <f t="shared" si="77"/>
        <v>0.22037218413320514</v>
      </c>
      <c r="E229" s="2">
        <f t="shared" si="76"/>
        <v>1.25</v>
      </c>
      <c r="F229" s="3">
        <f t="shared" si="73"/>
        <v>1.4703721841332051</v>
      </c>
      <c r="G229" s="4">
        <f t="shared" si="74"/>
        <v>1.014703721841332</v>
      </c>
    </row>
    <row r="230" spans="1:7" ht="13.5" customHeight="1">
      <c r="A230" s="21" t="s">
        <v>13</v>
      </c>
      <c r="B230" s="42">
        <v>102.3</v>
      </c>
      <c r="C230" s="4">
        <f t="shared" si="72"/>
        <v>0.19588638589618235</v>
      </c>
      <c r="D230" s="3">
        <f t="shared" si="77"/>
        <v>0.14691478942213676</v>
      </c>
      <c r="E230" s="2">
        <f t="shared" si="76"/>
        <v>1.375</v>
      </c>
      <c r="F230" s="3">
        <f t="shared" si="73"/>
        <v>1.5219147894221368</v>
      </c>
      <c r="G230" s="4">
        <f t="shared" si="74"/>
        <v>1.0152191478942214</v>
      </c>
    </row>
    <row r="231" spans="1:7" ht="13.5" customHeight="1">
      <c r="A231" s="21" t="s">
        <v>2</v>
      </c>
      <c r="B231" s="43">
        <v>102.5</v>
      </c>
      <c r="C231" s="14">
        <f t="shared" si="72"/>
        <v>0.39177277179236469</v>
      </c>
      <c r="D231" s="3">
        <f t="shared" si="77"/>
        <v>0.29382957884427352</v>
      </c>
      <c r="E231" s="2">
        <f t="shared" si="76"/>
        <v>1.5</v>
      </c>
      <c r="F231" s="3">
        <f t="shared" si="73"/>
        <v>1.7938295788442735</v>
      </c>
      <c r="G231" s="4">
        <f t="shared" si="74"/>
        <v>1.0179382957884426</v>
      </c>
    </row>
    <row r="232" spans="1:7" ht="13.5" customHeight="1">
      <c r="A232" s="51" t="s">
        <v>53</v>
      </c>
      <c r="B232" s="52"/>
      <c r="C232" s="52"/>
      <c r="D232" s="52"/>
      <c r="E232" s="52"/>
      <c r="F232" s="52"/>
      <c r="G232" s="53"/>
    </row>
    <row r="233" spans="1:7" ht="13.5" customHeight="1">
      <c r="A233" s="21" t="s">
        <v>4</v>
      </c>
      <c r="B233" s="44">
        <v>102.7</v>
      </c>
      <c r="C233" s="4">
        <f>((B233/$B$231)-1)*100</f>
        <v>0.19512195121951237</v>
      </c>
      <c r="D233" s="3">
        <f>0.75*C233</f>
        <v>0.14634146341463428</v>
      </c>
      <c r="E233" s="2">
        <f>+E220</f>
        <v>0.125</v>
      </c>
      <c r="F233" s="3">
        <f>+D233+E233</f>
        <v>0.27134146341463428</v>
      </c>
      <c r="G233" s="4">
        <f t="shared" ref="G233:G244" si="78">1+F233/100</f>
        <v>1.0027134146341463</v>
      </c>
    </row>
    <row r="234" spans="1:7" ht="13.5" customHeight="1">
      <c r="A234" s="21" t="s">
        <v>5</v>
      </c>
      <c r="B234" s="42">
        <v>102.5</v>
      </c>
      <c r="C234" s="4">
        <f t="shared" ref="C234:C244" si="79">((B234/$B$231)-1)*100</f>
        <v>0</v>
      </c>
      <c r="D234" s="3">
        <f>0.75*C234</f>
        <v>0</v>
      </c>
      <c r="E234" s="2">
        <f>+E221</f>
        <v>0.25</v>
      </c>
      <c r="F234" s="3">
        <f t="shared" ref="F234:F244" si="80">+D234+E234</f>
        <v>0.25</v>
      </c>
      <c r="G234" s="4">
        <f t="shared" si="78"/>
        <v>1.0024999999999999</v>
      </c>
    </row>
    <row r="235" spans="1:7" ht="13.5" customHeight="1">
      <c r="A235" s="21" t="s">
        <v>6</v>
      </c>
      <c r="B235" s="42"/>
      <c r="C235" s="45">
        <f t="shared" si="79"/>
        <v>-100</v>
      </c>
      <c r="D235" s="46">
        <f t="shared" ref="D235:D237" si="81">0.75*C235</f>
        <v>-75</v>
      </c>
      <c r="E235" s="47">
        <f t="shared" ref="E235:E244" si="82">+E222</f>
        <v>0.375</v>
      </c>
      <c r="F235" s="46">
        <f t="shared" si="80"/>
        <v>-74.625</v>
      </c>
      <c r="G235" s="45">
        <f t="shared" si="78"/>
        <v>0.25375000000000003</v>
      </c>
    </row>
    <row r="236" spans="1:7" ht="13.5" customHeight="1">
      <c r="A236" s="21" t="s">
        <v>7</v>
      </c>
      <c r="B236" s="42"/>
      <c r="C236" s="45">
        <f t="shared" si="79"/>
        <v>-100</v>
      </c>
      <c r="D236" s="46">
        <f t="shared" si="81"/>
        <v>-75</v>
      </c>
      <c r="E236" s="47">
        <f t="shared" si="82"/>
        <v>0.5</v>
      </c>
      <c r="F236" s="46">
        <f t="shared" si="80"/>
        <v>-74.5</v>
      </c>
      <c r="G236" s="45">
        <f t="shared" si="78"/>
        <v>0.255</v>
      </c>
    </row>
    <row r="237" spans="1:7" ht="13.5" customHeight="1">
      <c r="A237" s="21" t="s">
        <v>1</v>
      </c>
      <c r="B237" s="42"/>
      <c r="C237" s="45">
        <f t="shared" si="79"/>
        <v>-100</v>
      </c>
      <c r="D237" s="46">
        <f t="shared" si="81"/>
        <v>-75</v>
      </c>
      <c r="E237" s="47">
        <f t="shared" si="82"/>
        <v>0.625</v>
      </c>
      <c r="F237" s="46">
        <f t="shared" si="80"/>
        <v>-74.375</v>
      </c>
      <c r="G237" s="45">
        <f t="shared" si="78"/>
        <v>0.25624999999999998</v>
      </c>
    </row>
    <row r="238" spans="1:7" ht="13.5" customHeight="1">
      <c r="A238" s="21" t="s">
        <v>8</v>
      </c>
      <c r="B238" s="42"/>
      <c r="C238" s="45">
        <f t="shared" si="79"/>
        <v>-100</v>
      </c>
      <c r="D238" s="46">
        <f>0.75*C238</f>
        <v>-75</v>
      </c>
      <c r="E238" s="47">
        <f t="shared" si="82"/>
        <v>0.75</v>
      </c>
      <c r="F238" s="46">
        <f t="shared" si="80"/>
        <v>-74.25</v>
      </c>
      <c r="G238" s="45">
        <f t="shared" si="78"/>
        <v>0.25749999999999995</v>
      </c>
    </row>
    <row r="239" spans="1:7" ht="13.5" customHeight="1">
      <c r="A239" s="21" t="s">
        <v>9</v>
      </c>
      <c r="B239" s="42"/>
      <c r="C239" s="45">
        <f t="shared" si="79"/>
        <v>-100</v>
      </c>
      <c r="D239" s="46">
        <f t="shared" ref="D239:D244" si="83">0.75*C239</f>
        <v>-75</v>
      </c>
      <c r="E239" s="47">
        <f t="shared" si="82"/>
        <v>0.875</v>
      </c>
      <c r="F239" s="46">
        <f t="shared" si="80"/>
        <v>-74.125</v>
      </c>
      <c r="G239" s="45">
        <f t="shared" si="78"/>
        <v>0.25875000000000004</v>
      </c>
    </row>
    <row r="240" spans="1:7" ht="13.5" customHeight="1">
      <c r="A240" s="21" t="s">
        <v>10</v>
      </c>
      <c r="B240" s="42"/>
      <c r="C240" s="45">
        <f t="shared" si="79"/>
        <v>-100</v>
      </c>
      <c r="D240" s="46">
        <f t="shared" si="83"/>
        <v>-75</v>
      </c>
      <c r="E240" s="47">
        <f t="shared" si="82"/>
        <v>1</v>
      </c>
      <c r="F240" s="46">
        <f t="shared" si="80"/>
        <v>-74</v>
      </c>
      <c r="G240" s="45">
        <f t="shared" si="78"/>
        <v>0.26</v>
      </c>
    </row>
    <row r="241" spans="1:12" ht="13.5" customHeight="1">
      <c r="A241" s="21" t="s">
        <v>11</v>
      </c>
      <c r="B241" s="42"/>
      <c r="C241" s="45">
        <f t="shared" si="79"/>
        <v>-100</v>
      </c>
      <c r="D241" s="46">
        <f t="shared" si="83"/>
        <v>-75</v>
      </c>
      <c r="E241" s="47">
        <f t="shared" si="82"/>
        <v>1.125</v>
      </c>
      <c r="F241" s="46">
        <f t="shared" si="80"/>
        <v>-73.875</v>
      </c>
      <c r="G241" s="45">
        <f t="shared" si="78"/>
        <v>0.26124999999999998</v>
      </c>
    </row>
    <row r="242" spans="1:12" ht="13.5" customHeight="1">
      <c r="A242" s="21" t="s">
        <v>12</v>
      </c>
      <c r="B242" s="42"/>
      <c r="C242" s="45">
        <f t="shared" si="79"/>
        <v>-100</v>
      </c>
      <c r="D242" s="46">
        <f t="shared" si="83"/>
        <v>-75</v>
      </c>
      <c r="E242" s="47">
        <f t="shared" si="82"/>
        <v>1.25</v>
      </c>
      <c r="F242" s="46">
        <f t="shared" si="80"/>
        <v>-73.75</v>
      </c>
      <c r="G242" s="45">
        <f t="shared" si="78"/>
        <v>0.26249999999999996</v>
      </c>
    </row>
    <row r="243" spans="1:12" ht="13.5" customHeight="1">
      <c r="A243" s="21" t="s">
        <v>13</v>
      </c>
      <c r="B243" s="42"/>
      <c r="C243" s="45">
        <f t="shared" si="79"/>
        <v>-100</v>
      </c>
      <c r="D243" s="46">
        <f t="shared" si="83"/>
        <v>-75</v>
      </c>
      <c r="E243" s="47">
        <f t="shared" si="82"/>
        <v>1.375</v>
      </c>
      <c r="F243" s="46">
        <f t="shared" si="80"/>
        <v>-73.625</v>
      </c>
      <c r="G243" s="45">
        <f t="shared" si="78"/>
        <v>0.26375000000000004</v>
      </c>
    </row>
    <row r="244" spans="1:12" ht="13.5" customHeight="1">
      <c r="A244" s="21" t="s">
        <v>2</v>
      </c>
      <c r="B244" s="43"/>
      <c r="C244" s="45">
        <f t="shared" si="79"/>
        <v>-100</v>
      </c>
      <c r="D244" s="46">
        <f t="shared" si="83"/>
        <v>-75</v>
      </c>
      <c r="E244" s="47">
        <f t="shared" si="82"/>
        <v>1.5</v>
      </c>
      <c r="F244" s="46">
        <f t="shared" si="80"/>
        <v>-73.5</v>
      </c>
      <c r="G244" s="45">
        <f t="shared" si="78"/>
        <v>0.26500000000000001</v>
      </c>
    </row>
    <row r="245" spans="1:12" ht="60" customHeight="1">
      <c r="A245" s="68" t="s">
        <v>31</v>
      </c>
      <c r="B245" s="68"/>
      <c r="C245" s="68"/>
      <c r="D245" s="68"/>
      <c r="E245" s="68"/>
      <c r="F245" s="68"/>
      <c r="G245" s="68"/>
      <c r="L245" s="27"/>
    </row>
    <row r="246" spans="1:12">
      <c r="D246" s="28"/>
      <c r="F246" s="28"/>
    </row>
    <row r="247" spans="1:12">
      <c r="D247" s="28"/>
      <c r="F247" s="28"/>
    </row>
    <row r="248" spans="1:12">
      <c r="D248" s="28"/>
      <c r="F248" s="28"/>
      <c r="I248" s="28"/>
      <c r="J248" s="16"/>
    </row>
    <row r="249" spans="1:12" ht="12.75" customHeight="1">
      <c r="C249" s="29"/>
      <c r="D249" s="28"/>
      <c r="F249" s="28"/>
    </row>
    <row r="250" spans="1:12">
      <c r="D250" s="28"/>
      <c r="F250" s="28"/>
      <c r="G250" s="16"/>
    </row>
    <row r="251" spans="1:12" ht="12.75" customHeight="1">
      <c r="D251" s="28"/>
      <c r="F251" s="28"/>
    </row>
    <row r="252" spans="1:12">
      <c r="D252" s="28"/>
      <c r="F252" s="28"/>
    </row>
    <row r="253" spans="1:12">
      <c r="F253" s="28"/>
    </row>
  </sheetData>
  <mergeCells count="29">
    <mergeCell ref="A232:G232"/>
    <mergeCell ref="A245:G245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PRINCIPALE</cp:lastModifiedBy>
  <cp:lastPrinted>2014-12-12T16:39:59Z</cp:lastPrinted>
  <dcterms:created xsi:type="dcterms:W3CDTF">2001-07-17T15:58:39Z</dcterms:created>
  <dcterms:modified xsi:type="dcterms:W3CDTF">2020-03-17T10:35:56Z</dcterms:modified>
</cp:coreProperties>
</file>